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67" firstSheet="5" activeTab="2"/>
  </bookViews>
  <sheets>
    <sheet name="1、收支预算表" sheetId="2" r:id="rId1"/>
    <sheet name="2、收入预算表" sheetId="4" r:id="rId2"/>
    <sheet name="3、支出预算表" sheetId="5" r:id="rId3"/>
    <sheet name="4、财政拨款收支总表" sheetId="9" r:id="rId4"/>
    <sheet name="5、一般公共预算财政拨款功能科目支出预算表" sheetId="11" r:id="rId5"/>
    <sheet name="6.一般公共预算财政拨款经济分类支出预算表" sheetId="6" r:id="rId6"/>
    <sheet name="7、一般公共预算“三公”经费支出预算表" sheetId="8" r:id="rId7"/>
    <sheet name="8、政府性基金预算财政拨款收入支出预算表" sheetId="7" r:id="rId8"/>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<sst xmlns="http://schemas.openxmlformats.org/spreadsheetml/2006/main" count="3392" uniqueCount="1818">
  <si>
    <r>
      <rPr>
        <b/>
        <sz val="10"/>
        <rFont val="宋体"/>
        <charset val="134"/>
      </rPr>
      <t xml:space="preserve">表一：                                         </t>
    </r>
    <r>
      <rPr>
        <b/>
        <sz val="20"/>
        <rFont val="宋体"/>
        <charset val="134"/>
      </rPr>
      <t>2021年收支预算表</t>
    </r>
  </si>
  <si>
    <t>单位:万元</t>
  </si>
  <si>
    <t>科目名称</t>
  </si>
  <si>
    <t>金额</t>
  </si>
  <si>
    <t>科目编码</t>
  </si>
  <si>
    <t>合计</t>
  </si>
  <si>
    <t>一般公共预算财政拨款</t>
  </si>
  <si>
    <t>政府性基金预算财政拨款</t>
  </si>
  <si>
    <t>国有资本经营预算财政拨款</t>
  </si>
  <si>
    <t>收入合计</t>
  </si>
  <si>
    <t>一般公共预算支出合计</t>
  </si>
  <si>
    <t>一、财政拨款收入</t>
  </si>
  <si>
    <t>一般公共服务</t>
  </si>
  <si>
    <t xml:space="preserve">  （一）一般公共预算财政拨款</t>
  </si>
  <si>
    <t>外交</t>
  </si>
  <si>
    <t xml:space="preserve">  （二）政府性基金预算财政拨款</t>
  </si>
  <si>
    <t>国防</t>
  </si>
  <si>
    <t xml:space="preserve">  （三）国有资本经营预算财政拨款</t>
  </si>
  <si>
    <t>公共安全</t>
  </si>
  <si>
    <t>二、上级补助收入</t>
  </si>
  <si>
    <t>教育</t>
  </si>
  <si>
    <t>三、事业收入</t>
  </si>
  <si>
    <t>科学技术</t>
  </si>
  <si>
    <t>四、经营收入</t>
  </si>
  <si>
    <t>文化旅游体育</t>
  </si>
  <si>
    <t>五、附属单位上缴收入</t>
  </si>
  <si>
    <t>社会保障和就业</t>
  </si>
  <si>
    <t>六、其他收入</t>
  </si>
  <si>
    <t>卫生健康</t>
  </si>
  <si>
    <t>节能环保</t>
  </si>
  <si>
    <t>城乡社区</t>
  </si>
  <si>
    <t>农林水</t>
  </si>
  <si>
    <t>交通运输</t>
  </si>
  <si>
    <t>资源勘探工业信息</t>
  </si>
  <si>
    <t>商业服务</t>
  </si>
  <si>
    <t>金融</t>
  </si>
  <si>
    <t>援助其他地区支出</t>
  </si>
  <si>
    <t>自然资源海洋气象</t>
  </si>
  <si>
    <t>住房保障</t>
  </si>
  <si>
    <t>粮油物资储备</t>
  </si>
  <si>
    <t>灾害防治及应急管理</t>
  </si>
  <si>
    <t>用事业基金弥补收支差额</t>
  </si>
  <si>
    <t>预备费</t>
  </si>
  <si>
    <t>上年结转和结余</t>
  </si>
  <si>
    <t>其他支出</t>
  </si>
  <si>
    <t>转移性</t>
  </si>
  <si>
    <t>债务还本</t>
  </si>
  <si>
    <t>债务付息</t>
  </si>
  <si>
    <t>收入总计</t>
  </si>
  <si>
    <t>债务发行费用</t>
  </si>
  <si>
    <t>表二：</t>
  </si>
  <si>
    <t>2021年收入预算表</t>
  </si>
  <si>
    <t>单位：万元</t>
  </si>
  <si>
    <t>项目</t>
  </si>
  <si>
    <t/>
  </si>
  <si>
    <t>本年收入合计</t>
  </si>
  <si>
    <t>财政拨款收入</t>
  </si>
  <si>
    <t>上级补助收入</t>
  </si>
  <si>
    <t>事业收入</t>
  </si>
  <si>
    <t>经营收入</t>
  </si>
  <si>
    <t>附属单位上缴收入</t>
  </si>
  <si>
    <t>其他收入</t>
  </si>
  <si>
    <t>支出功能分类科目编码</t>
  </si>
  <si>
    <t>功能分类名称</t>
  </si>
  <si>
    <t>事业运行</t>
  </si>
  <si>
    <r>
      <rPr>
        <b/>
        <sz val="10"/>
        <rFont val="宋体"/>
        <charset val="134"/>
      </rPr>
      <t xml:space="preserve">表三：                                  </t>
    </r>
    <r>
      <rPr>
        <b/>
        <sz val="20"/>
        <rFont val="宋体"/>
        <charset val="134"/>
      </rPr>
      <t>2021年支出预算表</t>
    </r>
  </si>
  <si>
    <t>功能分类
科目</t>
  </si>
  <si>
    <t>本年
支出
合计</t>
  </si>
  <si>
    <t>基本支出</t>
  </si>
  <si>
    <t>项目
支出</t>
  </si>
  <si>
    <t>小计</t>
  </si>
  <si>
    <t>人员
经费</t>
  </si>
  <si>
    <t>公用
经费</t>
  </si>
  <si>
    <t>总计</t>
  </si>
  <si>
    <t xml:space="preserve">  一般公共服务支出</t>
  </si>
  <si>
    <t>人大事务</t>
  </si>
  <si>
    <t>行政运行（人大事务）</t>
  </si>
  <si>
    <t>一般行政管理事务（人大事务）</t>
  </si>
  <si>
    <t>机关服务（人大事务）</t>
  </si>
  <si>
    <t>人大会议</t>
  </si>
  <si>
    <t>人大立法</t>
  </si>
  <si>
    <t>人大监督</t>
  </si>
  <si>
    <t>人大代表履职能力提升</t>
  </si>
  <si>
    <t>代表工作</t>
  </si>
  <si>
    <t>人大信访工作</t>
  </si>
  <si>
    <t>事业运行（人大事务）</t>
  </si>
  <si>
    <t>其他人大事务支出</t>
  </si>
  <si>
    <t>政协事务</t>
  </si>
  <si>
    <t>行政运行（政协事务）</t>
  </si>
  <si>
    <t>一般行政管理事务（政协事务）</t>
  </si>
  <si>
    <t>机关服务（政协事务）</t>
  </si>
  <si>
    <t>政协会议</t>
  </si>
  <si>
    <t>委员视察</t>
  </si>
  <si>
    <t>参政议政（政协事务）</t>
  </si>
  <si>
    <t>事业运行（政协事务）</t>
  </si>
  <si>
    <t>其他政协事务支出</t>
  </si>
  <si>
    <t>政府办公厅（室）及相关机构事务</t>
  </si>
  <si>
    <t>行政运行（政府办公厅（室）及相关机构事务）</t>
  </si>
  <si>
    <t>一般行政管理事务（政府办公厅（室）及相关机构事务）</t>
  </si>
  <si>
    <t>机关服务（政府办公厅（室）及相关机构事务）</t>
  </si>
  <si>
    <t>专项服务</t>
  </si>
  <si>
    <t>专项业务及机关事务管理</t>
  </si>
  <si>
    <t>政务公开审批</t>
  </si>
  <si>
    <t>信访事务</t>
  </si>
  <si>
    <t>参事事务</t>
  </si>
  <si>
    <t>事业运行（政府办公厅（室）及相关机构事务）</t>
  </si>
  <si>
    <t>其他政府办公厅（室）及相关机构事务支出</t>
  </si>
  <si>
    <t>发展与改革事务</t>
  </si>
  <si>
    <t>行政运行（发展与改革事务）</t>
  </si>
  <si>
    <t>一般行政管理事务（发展与改革事务）</t>
  </si>
  <si>
    <t>机关服务（发展与改革事务）</t>
  </si>
  <si>
    <t>战略规划与实施</t>
  </si>
  <si>
    <t>日常经济运行调节</t>
  </si>
  <si>
    <t>社会事业发展规划</t>
  </si>
  <si>
    <t>经济体制改革研究</t>
  </si>
  <si>
    <t>物价管理</t>
  </si>
  <si>
    <t>应对气候变化管理事务</t>
  </si>
  <si>
    <t>事业运行（发展与改革事务）</t>
  </si>
  <si>
    <t>其他发展与改革事务支出</t>
  </si>
  <si>
    <t>统计信息事务</t>
  </si>
  <si>
    <t>行政运行（统计信息事务）</t>
  </si>
  <si>
    <t>一般行政管理事务（统计信息事务）</t>
  </si>
  <si>
    <t>机关服务（统计信息事务）</t>
  </si>
  <si>
    <t>信息事务</t>
  </si>
  <si>
    <t>专项统计业务</t>
  </si>
  <si>
    <t>统计管理</t>
  </si>
  <si>
    <t>专项普查活动</t>
  </si>
  <si>
    <t>统计抽样调查</t>
  </si>
  <si>
    <t>事业运行（统计信息事务）</t>
  </si>
  <si>
    <t>其他统计信息事务支出</t>
  </si>
  <si>
    <t>财政事务</t>
  </si>
  <si>
    <t>行政运行（财政事务）</t>
  </si>
  <si>
    <t>一般行政管理事务（财政事务）</t>
  </si>
  <si>
    <t>机关服务（财政事务）</t>
  </si>
  <si>
    <t>预算改革业务</t>
  </si>
  <si>
    <t>财政国库业务</t>
  </si>
  <si>
    <t>财政监察</t>
  </si>
  <si>
    <t>信息化建设（财政事务）</t>
  </si>
  <si>
    <t>财政委托业务支出</t>
  </si>
  <si>
    <t>事业运行（财政事务）</t>
  </si>
  <si>
    <t>其他财政事务支出</t>
  </si>
  <si>
    <t>税收事务</t>
  </si>
  <si>
    <t>行政运行（税收事务）</t>
  </si>
  <si>
    <t>一般行政管理事务（税收事务）</t>
  </si>
  <si>
    <t>机关服务（税收事务）</t>
  </si>
  <si>
    <t>信息化建设（税收事务）</t>
  </si>
  <si>
    <t>税收业务</t>
  </si>
  <si>
    <t>事业运行（税收事务）</t>
  </si>
  <si>
    <t>其他税收事务支出</t>
  </si>
  <si>
    <t>审计事务</t>
  </si>
  <si>
    <t>行政运行（审计事务）</t>
  </si>
  <si>
    <t>一般行政管理事务（审计事务）</t>
  </si>
  <si>
    <t>机关服务（审计事务）</t>
  </si>
  <si>
    <t>审计业务</t>
  </si>
  <si>
    <t>审计管理</t>
  </si>
  <si>
    <t>信息化建设（审计事务）</t>
  </si>
  <si>
    <t>事业运行（审计事务）</t>
  </si>
  <si>
    <t>其他审计事务支出</t>
  </si>
  <si>
    <t>海关事务</t>
  </si>
  <si>
    <t>行政运行（海关事务）</t>
  </si>
  <si>
    <t>一般行政管理事务（海关事务）</t>
  </si>
  <si>
    <t>机关服务（海关事务）</t>
  </si>
  <si>
    <t>缉私办案</t>
  </si>
  <si>
    <t>口岸管理</t>
  </si>
  <si>
    <t>信息化建设（海关事务）</t>
  </si>
  <si>
    <t>海关关务</t>
  </si>
  <si>
    <t>关税征管</t>
  </si>
  <si>
    <t>海关监管</t>
  </si>
  <si>
    <t>检验检疫</t>
  </si>
  <si>
    <t>事业运行（海关事务）</t>
  </si>
  <si>
    <t>其他海关事务支出</t>
  </si>
  <si>
    <t>纪检监察事务</t>
  </si>
  <si>
    <t>行政运行（纪检监察事务）</t>
  </si>
  <si>
    <t>一般行政管理事务（纪检监察事务）</t>
  </si>
  <si>
    <t>机关服务（纪检监察事务）</t>
  </si>
  <si>
    <t>大案要案查处</t>
  </si>
  <si>
    <t>派驻派出机构</t>
  </si>
  <si>
    <t>巡视工作</t>
  </si>
  <si>
    <t>事业运行（纪检监察事务）</t>
  </si>
  <si>
    <t>其他纪检监察事务支出</t>
  </si>
  <si>
    <t>商贸事务</t>
  </si>
  <si>
    <t>行政运行（商贸事务）</t>
  </si>
  <si>
    <t>一般行政管理事务（商贸事务）</t>
  </si>
  <si>
    <t>机关服务（商贸事务）</t>
  </si>
  <si>
    <t>对外贸易管理</t>
  </si>
  <si>
    <t>国际经济合作</t>
  </si>
  <si>
    <t>外资管理</t>
  </si>
  <si>
    <t>国内贸易管理</t>
  </si>
  <si>
    <t>招商引资</t>
  </si>
  <si>
    <t>事业运行（商贸事务）</t>
  </si>
  <si>
    <t>其他商贸事务支出</t>
  </si>
  <si>
    <t>知识产权事务</t>
  </si>
  <si>
    <t>行政运行（知识产权事务）</t>
  </si>
  <si>
    <t>一般行政管理事务（知识产权事务）</t>
  </si>
  <si>
    <t>机关服务（知识产权事务）</t>
  </si>
  <si>
    <t>专利审批</t>
  </si>
  <si>
    <t>知识产权战略和规划</t>
  </si>
  <si>
    <t>国际合作与交流</t>
  </si>
  <si>
    <t>知识产权宏观管理</t>
  </si>
  <si>
    <t>商标管理</t>
  </si>
  <si>
    <t>原产地地理标志管理</t>
  </si>
  <si>
    <t>事业运行（知识产权事务）</t>
  </si>
  <si>
    <t>其他知识产权事务支出</t>
  </si>
  <si>
    <t>民族事务</t>
  </si>
  <si>
    <t>行政运行（民族事务）</t>
  </si>
  <si>
    <t>一般行政管理事务（民族事务）</t>
  </si>
  <si>
    <t>机关服务（民族事务）</t>
  </si>
  <si>
    <t>民族工作专项</t>
  </si>
  <si>
    <t>事业运行（民族事务）</t>
  </si>
  <si>
    <t>其他民族事务支出</t>
  </si>
  <si>
    <t>港澳台事务</t>
  </si>
  <si>
    <t>行政运行（港澳台侨事务）</t>
  </si>
  <si>
    <t>一般行政管理事务（港澳台侨事务）</t>
  </si>
  <si>
    <t>机关服务（港澳台侨事务）</t>
  </si>
  <si>
    <t>港澳事务</t>
  </si>
  <si>
    <t>台湾事务</t>
  </si>
  <si>
    <t>事业运行（港澳台侨事务）</t>
  </si>
  <si>
    <t>其他港澳台事务支出</t>
  </si>
  <si>
    <t>档案事务</t>
  </si>
  <si>
    <t>行政运行（档案事务）</t>
  </si>
  <si>
    <t>一般行政管理事务（档案事务）</t>
  </si>
  <si>
    <t>机关服务（档案事务）</t>
  </si>
  <si>
    <t>档案馆</t>
  </si>
  <si>
    <t>其他档案事务支出</t>
  </si>
  <si>
    <t>民主党派及工商联事务</t>
  </si>
  <si>
    <t>行政运行（民主党派及工商联事务）</t>
  </si>
  <si>
    <t>一般行政管理事务（民主党派及工商联事务）</t>
  </si>
  <si>
    <t>机关服务（民主党派及工商联事务）</t>
  </si>
  <si>
    <t>参政议政（民主党派及工商联事务）</t>
  </si>
  <si>
    <t>事业运行（民主党派及工商联事务）</t>
  </si>
  <si>
    <t>其他民主党派及工商联事务支出</t>
  </si>
  <si>
    <t>群众团体事务</t>
  </si>
  <si>
    <t>行政运行（群众团体事务）</t>
  </si>
  <si>
    <t>一般行政管理事务（群众团体事务）</t>
  </si>
  <si>
    <t>机关服务（群众团体事务）</t>
  </si>
  <si>
    <t>工会事务</t>
  </si>
  <si>
    <t>事业运行（群众团体事务）</t>
  </si>
  <si>
    <t>其他群众团体事务支出</t>
  </si>
  <si>
    <t>党委办公厅（室）及相关机构事务</t>
  </si>
  <si>
    <t>行政运行（党委办公厅（室）及相关机构事务）</t>
  </si>
  <si>
    <t>一般行政管理事务（党委办公厅（室）及相关机构事务）</t>
  </si>
  <si>
    <t>机关服务（党委办公厅（室）及相关机构事务）</t>
  </si>
  <si>
    <t>专项业务（党委办公厅（室）及相关机构事务）</t>
  </si>
  <si>
    <t>事业运行（党委办公厅（室）及相关机构事务）</t>
  </si>
  <si>
    <t>其他党委办公厅（室）及相关机构事务支出</t>
  </si>
  <si>
    <t>组织事务</t>
  </si>
  <si>
    <t>行政运行（组织事务）</t>
  </si>
  <si>
    <t>一般行政管理事务（组织事务）</t>
  </si>
  <si>
    <t>机关服务（组织事务）</t>
  </si>
  <si>
    <t>公务员事务</t>
  </si>
  <si>
    <t>事业运行（组织事务）</t>
  </si>
  <si>
    <t>其他组织事务支出</t>
  </si>
  <si>
    <t>宣传事务</t>
  </si>
  <si>
    <t>行政运行（宣传事务）</t>
  </si>
  <si>
    <t>一般行政管理事务（宣传事务）</t>
  </si>
  <si>
    <t>机关服务（宣传事务）</t>
  </si>
  <si>
    <t>宣传管理</t>
  </si>
  <si>
    <t>事业运行（宣传事务）</t>
  </si>
  <si>
    <t>其他宣传事务支出</t>
  </si>
  <si>
    <t>统战事务</t>
  </si>
  <si>
    <t>行政运行（统战事务）</t>
  </si>
  <si>
    <t>一般行政管理事务（统战事务）</t>
  </si>
  <si>
    <t>机关服务（统战事务）</t>
  </si>
  <si>
    <t>宗教事务</t>
  </si>
  <si>
    <t>华侨事务</t>
  </si>
  <si>
    <t>事业运行（统战事务）</t>
  </si>
  <si>
    <t>其他统战事务支出</t>
  </si>
  <si>
    <t>对外联络事务</t>
  </si>
  <si>
    <t>行政运行（对外联络事务）</t>
  </si>
  <si>
    <t>一般行政管理事务（对外联络事务）</t>
  </si>
  <si>
    <t>机关服务（对外联络事务）</t>
  </si>
  <si>
    <t>事业运行（对外联络事务）</t>
  </si>
  <si>
    <t>其他对外联络事务支出</t>
  </si>
  <si>
    <t>其他共产党事务支出</t>
  </si>
  <si>
    <t>行政运行（其他共产党事务支出）</t>
  </si>
  <si>
    <t>一般行政管理事务（其他共产党事务支出）</t>
  </si>
  <si>
    <t>机关服务（其他共产党事务支出）</t>
  </si>
  <si>
    <t>事业运行（其他共产党事务支出）</t>
  </si>
  <si>
    <t>其他共产党事务支出（其他共产党事务支出）</t>
  </si>
  <si>
    <t>网信事务</t>
  </si>
  <si>
    <t>行政运行</t>
  </si>
  <si>
    <t>一般行政管理事务</t>
  </si>
  <si>
    <t>机关服务</t>
  </si>
  <si>
    <t>信息安全事务</t>
  </si>
  <si>
    <t>其他网信事务支出</t>
  </si>
  <si>
    <t>市场监督管理事务</t>
  </si>
  <si>
    <t>市场主体管理</t>
  </si>
  <si>
    <t>市场秩序执法</t>
  </si>
  <si>
    <t>信息化建设</t>
  </si>
  <si>
    <t>质量基础</t>
  </si>
  <si>
    <t>药品事务</t>
  </si>
  <si>
    <t>医疗器械事务</t>
  </si>
  <si>
    <t>化妆品事务</t>
  </si>
  <si>
    <t>质量安全监管</t>
  </si>
  <si>
    <t>食品安全监管</t>
  </si>
  <si>
    <t>其他市场监督管理事务</t>
  </si>
  <si>
    <t>其他一般公共服务支出</t>
  </si>
  <si>
    <t>国家赔偿费用支出</t>
  </si>
  <si>
    <t>外交支出</t>
  </si>
  <si>
    <t>外交管理事务</t>
  </si>
  <si>
    <t>行政运行（外交管理事务）</t>
  </si>
  <si>
    <t>一般行政管理事务（外交管理事务）</t>
  </si>
  <si>
    <t>机关服务（外交管理事务）</t>
  </si>
  <si>
    <t>专项业务（外交管理事务）</t>
  </si>
  <si>
    <t>事业运行（外交管理事务）</t>
  </si>
  <si>
    <t>其他外交管理事务支出</t>
  </si>
  <si>
    <t>驻外机构</t>
  </si>
  <si>
    <t>驻外使领馆（团、处）</t>
  </si>
  <si>
    <t>其他驻外机构支出</t>
  </si>
  <si>
    <t>对外援助</t>
  </si>
  <si>
    <t>援外优惠贷款贴息</t>
  </si>
  <si>
    <t>国际组织</t>
  </si>
  <si>
    <t>国际组织会费</t>
  </si>
  <si>
    <t>国际组织捐赠</t>
  </si>
  <si>
    <t>维和摊款</t>
  </si>
  <si>
    <t>国际组织股金及基金</t>
  </si>
  <si>
    <t>其他国际组织支出</t>
  </si>
  <si>
    <t>对外合作与交流</t>
  </si>
  <si>
    <t>在华国际会议</t>
  </si>
  <si>
    <t>国际交流活动</t>
  </si>
  <si>
    <t>对外合作活动</t>
  </si>
  <si>
    <t>其他对外合作与交流支出</t>
  </si>
  <si>
    <t>对外宣传</t>
  </si>
  <si>
    <t>边界勘界联检</t>
  </si>
  <si>
    <t>边界勘界</t>
  </si>
  <si>
    <t>边界联检</t>
  </si>
  <si>
    <t>边界界桩维护</t>
  </si>
  <si>
    <t>其他支出（边界勘界联检）</t>
  </si>
  <si>
    <t>国际发展合作</t>
  </si>
  <si>
    <t>其他国际发展合作支出</t>
  </si>
  <si>
    <t>其他外交支出</t>
  </si>
  <si>
    <t>国防支出</t>
  </si>
  <si>
    <t>现役部队</t>
  </si>
  <si>
    <t>国防科研事业</t>
  </si>
  <si>
    <t>专项工程</t>
  </si>
  <si>
    <t>国防动员</t>
  </si>
  <si>
    <t>兵役征集</t>
  </si>
  <si>
    <t>经济动员</t>
  </si>
  <si>
    <t>人民防空</t>
  </si>
  <si>
    <t>交通战备</t>
  </si>
  <si>
    <t>国防教育</t>
  </si>
  <si>
    <t>预备役部队</t>
  </si>
  <si>
    <t>民兵</t>
  </si>
  <si>
    <t>边海防</t>
  </si>
  <si>
    <t>其他国防动员支出</t>
  </si>
  <si>
    <t>其他国防支出</t>
  </si>
  <si>
    <t>公共安全支出</t>
  </si>
  <si>
    <t>武装警察部队</t>
  </si>
  <si>
    <t>其他武装警察部队支出</t>
  </si>
  <si>
    <t>公安</t>
  </si>
  <si>
    <t>行政运行（公安）</t>
  </si>
  <si>
    <t>一般行政管理事务（公安）</t>
  </si>
  <si>
    <t>机关服务（公安）</t>
  </si>
  <si>
    <t>信息化建设（公安）</t>
  </si>
  <si>
    <t>执法办案</t>
  </si>
  <si>
    <t>特别业务</t>
  </si>
  <si>
    <t>特勤业务</t>
  </si>
  <si>
    <t>移民事务</t>
  </si>
  <si>
    <t>事业运行（公安）</t>
  </si>
  <si>
    <t>其他公安支出</t>
  </si>
  <si>
    <t>国家安全</t>
  </si>
  <si>
    <t>行政运行（国家安全）</t>
  </si>
  <si>
    <t>一般行政管理事务（国家安全）</t>
  </si>
  <si>
    <t>机关服务（国家安全）</t>
  </si>
  <si>
    <t>安全业务</t>
  </si>
  <si>
    <t>事业运行（国家安全）</t>
  </si>
  <si>
    <t>其他国家安全支出</t>
  </si>
  <si>
    <t>检察</t>
  </si>
  <si>
    <t>行政运行（检察）</t>
  </si>
  <si>
    <t>一般行政管理事务（检察）</t>
  </si>
  <si>
    <t>机关服务（检察）</t>
  </si>
  <si>
    <t>“两房”建设</t>
  </si>
  <si>
    <t>检察监督</t>
  </si>
  <si>
    <t>事业运行（检察）</t>
  </si>
  <si>
    <t>其他检察支出</t>
  </si>
  <si>
    <t>法院</t>
  </si>
  <si>
    <t>行政运行（法院）</t>
  </si>
  <si>
    <t>一般行政管理事务（法院）</t>
  </si>
  <si>
    <t>机关服务（法院）</t>
  </si>
  <si>
    <t>案件审判</t>
  </si>
  <si>
    <t>案件执行</t>
  </si>
  <si>
    <t>“两庭”建设</t>
  </si>
  <si>
    <t>事业运行（法院）</t>
  </si>
  <si>
    <t>其他法院支出</t>
  </si>
  <si>
    <t>司法</t>
  </si>
  <si>
    <t>行政运行（司法）</t>
  </si>
  <si>
    <t>一般行政管理事务（司法）</t>
  </si>
  <si>
    <t>机关服务（司法）</t>
  </si>
  <si>
    <t>基层司法业务</t>
  </si>
  <si>
    <t>普法宣传</t>
  </si>
  <si>
    <t>律师管理</t>
  </si>
  <si>
    <t>公共法律援助</t>
  </si>
  <si>
    <t>国家统一法律职业资格考试</t>
  </si>
  <si>
    <t>社区矫正</t>
  </si>
  <si>
    <t>法制建设</t>
  </si>
  <si>
    <t>事业运行（司法）</t>
  </si>
  <si>
    <t>其他司法支出</t>
  </si>
  <si>
    <t>监狱</t>
  </si>
  <si>
    <t>行政运行（监狱）</t>
  </si>
  <si>
    <t>一般行政管理事务（监狱）</t>
  </si>
  <si>
    <t>机关服务（监狱）</t>
  </si>
  <si>
    <t>犯人生活</t>
  </si>
  <si>
    <t>犯人改造</t>
  </si>
  <si>
    <t>狱政设施建设</t>
  </si>
  <si>
    <t>事业运行（监狱）</t>
  </si>
  <si>
    <t>其他监狱支出</t>
  </si>
  <si>
    <t>强制隔离戒毒</t>
  </si>
  <si>
    <t>行政运行（强制隔离戒毒）</t>
  </si>
  <si>
    <t>一般行政管理事务（强制隔离戒毒）</t>
  </si>
  <si>
    <t>机关服务（强制隔离戒毒）</t>
  </si>
  <si>
    <t>强制隔离戒毒人员生活</t>
  </si>
  <si>
    <t>强制隔离戒毒人员教育</t>
  </si>
  <si>
    <t>所政设施建设</t>
  </si>
  <si>
    <t>事业运行（强制隔离戒毒）</t>
  </si>
  <si>
    <t>其他强制隔离戒毒支出</t>
  </si>
  <si>
    <t>国家保密</t>
  </si>
  <si>
    <t>行政运行（国家保密）</t>
  </si>
  <si>
    <t>一般行政管理事务（国家保密）</t>
  </si>
  <si>
    <t>机关服务（国家保密）</t>
  </si>
  <si>
    <t>保密技术</t>
  </si>
  <si>
    <t>保密管理</t>
  </si>
  <si>
    <t>事业运行（国家保密）</t>
  </si>
  <si>
    <t>其他国家保密支出</t>
  </si>
  <si>
    <t>缉私警察</t>
  </si>
  <si>
    <t>行政运行（缉私警察）</t>
  </si>
  <si>
    <t>一般行政管理事务（缉私警察）</t>
  </si>
  <si>
    <t>缉私业务</t>
  </si>
  <si>
    <t>其他缉私警察支出</t>
  </si>
  <si>
    <t>其他公共安全支出</t>
  </si>
  <si>
    <t>国家司法救助支出</t>
  </si>
  <si>
    <t>教育支出</t>
  </si>
  <si>
    <t>教育管理事务</t>
  </si>
  <si>
    <t>行政运行（教育管理事务）</t>
  </si>
  <si>
    <t>一般行政管理事务（教育管理事务）</t>
  </si>
  <si>
    <t>机关服务（教育管理事务）</t>
  </si>
  <si>
    <t>其他教育管理事务支出</t>
  </si>
  <si>
    <t>普通教育</t>
  </si>
  <si>
    <t>学前教育</t>
  </si>
  <si>
    <t>小学教育</t>
  </si>
  <si>
    <t>初中教育</t>
  </si>
  <si>
    <t>高中教育</t>
  </si>
  <si>
    <t>高等教育</t>
  </si>
  <si>
    <t>其他普通教育支出</t>
  </si>
  <si>
    <t>职业教育</t>
  </si>
  <si>
    <t>初等职业教育</t>
  </si>
  <si>
    <t>中等职业教育</t>
  </si>
  <si>
    <t>技校教育</t>
  </si>
  <si>
    <t>高等职业教育</t>
  </si>
  <si>
    <t>其他职业教育支出</t>
  </si>
  <si>
    <t>成人教育</t>
  </si>
  <si>
    <t>成人初等教育</t>
  </si>
  <si>
    <t>成人中等教育</t>
  </si>
  <si>
    <t>成人高等教育</t>
  </si>
  <si>
    <t>成人广播电视教育</t>
  </si>
  <si>
    <t>其他成人教育支出</t>
  </si>
  <si>
    <t>广播电视教育</t>
  </si>
  <si>
    <t>广播电视学校</t>
  </si>
  <si>
    <t>教育电视台</t>
  </si>
  <si>
    <t>其他广播电视教育支出</t>
  </si>
  <si>
    <t>留学教育</t>
  </si>
  <si>
    <t>出国留学教育</t>
  </si>
  <si>
    <t>来华留学教育</t>
  </si>
  <si>
    <t>其他留学教育支出</t>
  </si>
  <si>
    <t>特殊教育</t>
  </si>
  <si>
    <t>特殊学校教育</t>
  </si>
  <si>
    <t>工读学校教育</t>
  </si>
  <si>
    <t>其他特殊教育支出</t>
  </si>
  <si>
    <t>进修及培训</t>
  </si>
  <si>
    <t>教师进修</t>
  </si>
  <si>
    <t>干部教育</t>
  </si>
  <si>
    <t>培训支出</t>
  </si>
  <si>
    <t>退役士兵能力提升</t>
  </si>
  <si>
    <t>其他进修及培训</t>
  </si>
  <si>
    <t>教育费附加安排的支出</t>
  </si>
  <si>
    <t>农村中小学校舍建设（教育费附加安排的支出）</t>
  </si>
  <si>
    <t>农村中小学教学设施（教育费附加安排的支出）</t>
  </si>
  <si>
    <t>城市中小学校舍建设（教育费附加安排的支出）</t>
  </si>
  <si>
    <t>城市中小学教学设施（教育费附加安排的支出）</t>
  </si>
  <si>
    <t>中等职业学校教学设施（教育费附加安排的支出）</t>
  </si>
  <si>
    <t>其他教育费附加安排的支出</t>
  </si>
  <si>
    <t>其他教育支出</t>
  </si>
  <si>
    <t>科学技术支出</t>
  </si>
  <si>
    <t>科学技术管理事务</t>
  </si>
  <si>
    <t>行政运行（科学技术管理事务）</t>
  </si>
  <si>
    <t>一般行政管理事务（科学技术管理事务）</t>
  </si>
  <si>
    <t>机关服务（科学技术管理事务）</t>
  </si>
  <si>
    <t>其他科学技术管理事务支出</t>
  </si>
  <si>
    <t>基础研究</t>
  </si>
  <si>
    <t>机构运行（基础研究）</t>
  </si>
  <si>
    <t>自然科学基金</t>
  </si>
  <si>
    <t>实验室及相关设施</t>
  </si>
  <si>
    <t>重大科学工程</t>
  </si>
  <si>
    <t>专项基础科研</t>
  </si>
  <si>
    <t>专项技术基础</t>
  </si>
  <si>
    <t>科技人才队伍建设</t>
  </si>
  <si>
    <t>其他基础研究支出</t>
  </si>
  <si>
    <t>应用研究</t>
  </si>
  <si>
    <t>机构运行（应用研究）</t>
  </si>
  <si>
    <t>社会公益研究</t>
  </si>
  <si>
    <t>高技术研究</t>
  </si>
  <si>
    <t>专项科研试制</t>
  </si>
  <si>
    <t>其他应用研究支出</t>
  </si>
  <si>
    <t>技术研究与开发</t>
  </si>
  <si>
    <t>机构运行（技术研究与开发）</t>
  </si>
  <si>
    <t>科技成果转化与扩散</t>
  </si>
  <si>
    <t>共性技术研究与开发</t>
  </si>
  <si>
    <t>其他技术研究与开发支出</t>
  </si>
  <si>
    <t>科技条件与服务</t>
  </si>
  <si>
    <t>机构运行（科技条件与服务）</t>
  </si>
  <si>
    <t>技术创新服务体系</t>
  </si>
  <si>
    <t>科技条件专项</t>
  </si>
  <si>
    <t>其他科技条件与服务支出</t>
  </si>
  <si>
    <t>社会科学</t>
  </si>
  <si>
    <t>社会科学研究机构</t>
  </si>
  <si>
    <t>社会科学研究</t>
  </si>
  <si>
    <t>社科基金支出</t>
  </si>
  <si>
    <t>其他社会科学支出</t>
  </si>
  <si>
    <t>科学技术普及</t>
  </si>
  <si>
    <t>机构运行（科学技术普及）</t>
  </si>
  <si>
    <t>科普活动</t>
  </si>
  <si>
    <t>青少年科技活动</t>
  </si>
  <si>
    <t>学术交流活动</t>
  </si>
  <si>
    <t>科技馆站</t>
  </si>
  <si>
    <t>其他科学技术普及支出</t>
  </si>
  <si>
    <t>科技交流与合作</t>
  </si>
  <si>
    <t>国际交流与合作</t>
  </si>
  <si>
    <t>重大科技合作项目</t>
  </si>
  <si>
    <t>其他科技交流与合作支出</t>
  </si>
  <si>
    <t>科技重大项目</t>
  </si>
  <si>
    <t>科技重大专项</t>
  </si>
  <si>
    <t>重点研发计划</t>
  </si>
  <si>
    <t>其他科技重大项目</t>
  </si>
  <si>
    <t>核电站乏燃料处理处置基金支出</t>
  </si>
  <si>
    <t>乏燃料运输</t>
  </si>
  <si>
    <t>乏燃料离堆贮存</t>
  </si>
  <si>
    <t>乏燃料后处理</t>
  </si>
  <si>
    <t>高放废物的处理处置</t>
  </si>
  <si>
    <t>乏燃料后处理厂的建设、运行、改造和退役</t>
  </si>
  <si>
    <t>其他乏燃料处理处置基金支出</t>
  </si>
  <si>
    <t>其他科学技术支出</t>
  </si>
  <si>
    <t>科技奖励</t>
  </si>
  <si>
    <t>核应急</t>
  </si>
  <si>
    <t>转制科研机构</t>
  </si>
  <si>
    <t>文化旅游体育与传媒支出</t>
  </si>
  <si>
    <t>文化和旅游</t>
  </si>
  <si>
    <t>行政运行（文化）</t>
  </si>
  <si>
    <t>一般行政管理事务（文化）</t>
  </si>
  <si>
    <t>机关服务（文化）</t>
  </si>
  <si>
    <t>图书馆</t>
  </si>
  <si>
    <t>文化展示及纪念机构</t>
  </si>
  <si>
    <t>艺术表演场所</t>
  </si>
  <si>
    <t>艺术表演团体</t>
  </si>
  <si>
    <t>文化活动</t>
  </si>
  <si>
    <t>群众文化</t>
  </si>
  <si>
    <t>文化和旅游交流与合作</t>
  </si>
  <si>
    <t>文化创作与保护</t>
  </si>
  <si>
    <t>文化和旅游市场管理</t>
  </si>
  <si>
    <t>旅游宣传</t>
  </si>
  <si>
    <t>文化和旅游管理事务</t>
  </si>
  <si>
    <t>其他文化和旅游支出</t>
  </si>
  <si>
    <t>文物</t>
  </si>
  <si>
    <t>行政运行（文物）</t>
  </si>
  <si>
    <t>一般行政管理事务（文物）</t>
  </si>
  <si>
    <t>机关服务（文物）</t>
  </si>
  <si>
    <t>文物保护</t>
  </si>
  <si>
    <t>博物馆</t>
  </si>
  <si>
    <t>历史名城与古迹</t>
  </si>
  <si>
    <t>其他文物支出</t>
  </si>
  <si>
    <t>体育</t>
  </si>
  <si>
    <t>行政运行（体育）</t>
  </si>
  <si>
    <t>一般行政管理事务（体育）</t>
  </si>
  <si>
    <t>机关服务（体育）</t>
  </si>
  <si>
    <t>运动项目管理</t>
  </si>
  <si>
    <t>体育竞赛</t>
  </si>
  <si>
    <t>体育训练</t>
  </si>
  <si>
    <t>体育场馆</t>
  </si>
  <si>
    <t>群众体育</t>
  </si>
  <si>
    <t>体育交流与合作</t>
  </si>
  <si>
    <t>其他体育支出</t>
  </si>
  <si>
    <t>新闻出版电影</t>
  </si>
  <si>
    <t>新闻通讯</t>
  </si>
  <si>
    <t>出版发行</t>
  </si>
  <si>
    <t>版权管理</t>
  </si>
  <si>
    <t>电影</t>
  </si>
  <si>
    <t>其他新闻出版电影支出</t>
  </si>
  <si>
    <t>国家电影事业发展专项资金安排的支出</t>
  </si>
  <si>
    <t>资助国产影片放映</t>
  </si>
  <si>
    <t>资助影院建设</t>
  </si>
  <si>
    <t>资助少数民族语电影译制</t>
  </si>
  <si>
    <t>购买农村电影公益性放映版权服务</t>
  </si>
  <si>
    <t>其他国家电影事业发展专项资金支出</t>
  </si>
  <si>
    <t>广播电视</t>
  </si>
  <si>
    <t>监测监管</t>
  </si>
  <si>
    <t>传输发射</t>
  </si>
  <si>
    <t>广播电视事务</t>
  </si>
  <si>
    <t>其他广播电视支出</t>
  </si>
  <si>
    <t>旅游发展基金支出</t>
  </si>
  <si>
    <t>宣传促销</t>
  </si>
  <si>
    <t>行业规划</t>
  </si>
  <si>
    <t>旅游事业补助</t>
  </si>
  <si>
    <t>地方旅游开发项目补助</t>
  </si>
  <si>
    <t>其他旅游发展基金支出</t>
  </si>
  <si>
    <t>国家电影事业发展专项资金对应专项债务收入安排的支出</t>
  </si>
  <si>
    <t>资助城市影院</t>
  </si>
  <si>
    <t>其他国家电影事业发展专项资金对应专项债务收入支出</t>
  </si>
  <si>
    <t>其他文化旅游体育与传媒支出</t>
  </si>
  <si>
    <t>宣传文化发展专项支出</t>
  </si>
  <si>
    <t>文化产业发展专项支出</t>
  </si>
  <si>
    <t>社会保障和就业支出</t>
  </si>
  <si>
    <t>人力资源和社会保障管理事务</t>
  </si>
  <si>
    <t>行政运行（人力资源和社会保障管理事务）</t>
  </si>
  <si>
    <t>一般行政管理事务（人力资源和社会保障管理事务）</t>
  </si>
  <si>
    <t>机关服务（人力资源和社会保障管理事务）</t>
  </si>
  <si>
    <t>综合业务管理</t>
  </si>
  <si>
    <t>劳动保障监察</t>
  </si>
  <si>
    <t>就业管理事务</t>
  </si>
  <si>
    <t>社会保险业务管理事务</t>
  </si>
  <si>
    <t>信息化建设（人力资源和社会保障管理事务）</t>
  </si>
  <si>
    <t>社会保险经办机构</t>
  </si>
  <si>
    <t>劳动关系和维权</t>
  </si>
  <si>
    <t>公共就业服务和职业技能鉴定机构</t>
  </si>
  <si>
    <t>劳动人事争议调解仲裁</t>
  </si>
  <si>
    <t>政府特殊津贴</t>
  </si>
  <si>
    <t>资助留学回国人员</t>
  </si>
  <si>
    <t>博士后日常经费</t>
  </si>
  <si>
    <t>引进人才费用</t>
  </si>
  <si>
    <t>事业运行（人力资源和社会保障管理事务）</t>
  </si>
  <si>
    <t>其他人力资源和社会保障管理事务支出</t>
  </si>
  <si>
    <t>民政管理事务</t>
  </si>
  <si>
    <t>行政运行（民政管理事务）</t>
  </si>
  <si>
    <t>一般行政管理事务（民政管理事务）</t>
  </si>
  <si>
    <t>机关服务（民政管理事务）</t>
  </si>
  <si>
    <t>社会组织管理</t>
  </si>
  <si>
    <t>行政区划和地名管理</t>
  </si>
  <si>
    <t>基层政权建设和社区治理</t>
  </si>
  <si>
    <t>其他民政管理事务支出</t>
  </si>
  <si>
    <t>补充全国社会保障基金</t>
  </si>
  <si>
    <t>用一般公共预算补充基金</t>
  </si>
  <si>
    <t>国有资本经营预算补充社保基金支出</t>
  </si>
  <si>
    <t>用其他财政资金补充基金</t>
  </si>
  <si>
    <t>行政事业单位养老支出</t>
  </si>
  <si>
    <t>行政单位离退休</t>
  </si>
  <si>
    <t>事业单位离退休</t>
  </si>
  <si>
    <t>离退休人员管理机构</t>
  </si>
  <si>
    <t>机关事业单位基本养老保险缴费支出</t>
  </si>
  <si>
    <t>机关事业单位职业年金缴费支出</t>
  </si>
  <si>
    <t>对机关事业单位基本养老保险基金的补助</t>
  </si>
  <si>
    <t>对机关事业单位职业年金的补助</t>
  </si>
  <si>
    <t>其他行政事业单位养老支出</t>
  </si>
  <si>
    <t>企业改革补助</t>
  </si>
  <si>
    <t>企业关闭破产补助</t>
  </si>
  <si>
    <t>厂办大集体改革补助</t>
  </si>
  <si>
    <t>其他企业改革发展补助</t>
  </si>
  <si>
    <t>就业补助</t>
  </si>
  <si>
    <t>就业创业服务补贴</t>
  </si>
  <si>
    <t>职业培训补贴</t>
  </si>
  <si>
    <t>社会保险补贴</t>
  </si>
  <si>
    <t>公益性岗位补贴</t>
  </si>
  <si>
    <t>职业技能鉴定补贴</t>
  </si>
  <si>
    <t>就业见习补贴</t>
  </si>
  <si>
    <t>高技能人才培养补助</t>
  </si>
  <si>
    <t>促进创业补贴</t>
  </si>
  <si>
    <t>其他就业补助支出</t>
  </si>
  <si>
    <t>抚恤</t>
  </si>
  <si>
    <t>死亡抚恤</t>
  </si>
  <si>
    <t>伤残抚恤</t>
  </si>
  <si>
    <t>在乡复员、退伍军人生活补助</t>
  </si>
  <si>
    <t>优抚事业单位支出</t>
  </si>
  <si>
    <t>义务兵优待</t>
  </si>
  <si>
    <t>农村籍退役士兵老年生活补助</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</si>
  <si>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</si>
  <si>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</si>
  <si>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</si>
  <si>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</si>
  <si>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</si>
  <si>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</si>
  <si>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</si>
  <si>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</si>
  <si>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</si>
  <si>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</si>
  <si>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</si>
  <si>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康复辅具</t>
  </si>
  <si>
    <t>殡葬</t>
  </si>
  <si>
    <t>社会福利事业单位</t>
  </si>
  <si>
    <t>养老服务</t>
  </si>
  <si>
    <t>其他社会福利支出</t>
  </si>
  <si>
    <t>残疾人事业</t>
  </si>
  <si>
    <t>行政运行（残疾人事业）</t>
  </si>
  <si>
    <t>一般行政管理事务（残疾人事业）</t>
  </si>
  <si>
    <t>机关服务（残疾人事业）</t>
  </si>
  <si>
    <t>残疾人康复</t>
  </si>
  <si>
    <t>残疾人就业和扶贫</t>
  </si>
  <si>
    <t>残疾人体育</t>
  </si>
  <si>
    <t>残疾人生活和护理补贴</t>
  </si>
  <si>
    <t>其他残疾人事业支出</t>
  </si>
  <si>
    <t>红十字事业</t>
  </si>
  <si>
    <t>行政运行（红十字事业）</t>
  </si>
  <si>
    <t>一般行政管理事务（红十字事业）</t>
  </si>
  <si>
    <t>机关服务（红十字事业）</t>
  </si>
  <si>
    <t>其他红十字事业支出</t>
  </si>
  <si>
    <t>最低生活保障</t>
  </si>
  <si>
    <t>城市最低生活保障金支出</t>
  </si>
  <si>
    <t>农村最低生活保障金支出</t>
  </si>
  <si>
    <t>临时救助</t>
  </si>
  <si>
    <t>临时救助支出</t>
  </si>
  <si>
    <t>流浪乞讨人员救助支出</t>
  </si>
  <si>
    <t>特困人员救助供养</t>
  </si>
  <si>
    <t>城市特困人员救助供养支出</t>
  </si>
  <si>
    <t>农村特困人员救助供养支出</t>
  </si>
  <si>
    <t>大中型水库移民后期扶持基金支出</t>
  </si>
  <si>
    <t>移民补助（大中型水库移民后期扶持基金支出）</t>
  </si>
  <si>
    <t>基础设施建设和经济发展（大中型水库移民后期扶持基金支出）</t>
  </si>
  <si>
    <t>其他大中型水库移民后期扶持基金支出</t>
  </si>
  <si>
    <t>小型水库移民扶助基金安排的支出</t>
  </si>
  <si>
    <t>移民补助（小型水库移民扶助基金支出）</t>
  </si>
  <si>
    <t>基础设施建设和经济发展（小型水库移民扶助基金支出）</t>
  </si>
  <si>
    <t>其他小型水库移民扶助基金支出</t>
  </si>
  <si>
    <t>补充道路交通事故社会救助基金</t>
  </si>
  <si>
    <t>交强险增值税补助基金支出</t>
  </si>
  <si>
    <t>交强险罚款收入补助基金支出</t>
  </si>
  <si>
    <t>其他生活救助</t>
  </si>
  <si>
    <t>其他城市生活救助</t>
  </si>
  <si>
    <t>其他农村生活救助</t>
  </si>
  <si>
    <t>财政对基本养老保险基金的补助</t>
  </si>
  <si>
    <t>财政对企业职工基本养老保险基金的补助</t>
  </si>
  <si>
    <t>财政对城乡居民基本养老保险基金的补助</t>
  </si>
  <si>
    <t>财政对其他基本养老保险基金的补助</t>
  </si>
  <si>
    <t>财政对其他社会保险基金的补助</t>
  </si>
  <si>
    <t>财政对失业保险基金的补助</t>
  </si>
  <si>
    <t>财政对工伤保险基金的补助</t>
  </si>
  <si>
    <t>其他财政对社会保险基金的补助</t>
  </si>
  <si>
    <t>退役军人管理事务</t>
  </si>
  <si>
    <t>拥军优属</t>
  </si>
  <si>
    <t>部队供应</t>
  </si>
  <si>
    <t>其他退役军人事务管理支出</t>
  </si>
  <si>
    <t>小型水库移民扶助基金对应专项债务收入安排的支出</t>
  </si>
  <si>
    <t>基础设施建设和经济发展</t>
  </si>
  <si>
    <t>其他小型水库移民扶助基金对应专项债务收入安排的支出</t>
  </si>
  <si>
    <t>财政代缴社会保险费支出</t>
  </si>
  <si>
    <t>财政代缴城乡居民基本养老保险费支出</t>
  </si>
  <si>
    <t>财政代缴其他社会保险费支出</t>
  </si>
  <si>
    <t>其他社会保障和就业支出</t>
  </si>
  <si>
    <t>社会保险基金</t>
  </si>
  <si>
    <t>企业职工基本养老保险基金支出</t>
  </si>
  <si>
    <t>基本养老金</t>
  </si>
  <si>
    <t>医疗补助金</t>
  </si>
  <si>
    <t>丧葬抚恤补助</t>
  </si>
  <si>
    <t>其他企业职工基本养老保险基金支出</t>
  </si>
  <si>
    <t>失业保险基金支出</t>
  </si>
  <si>
    <t>失业保险金</t>
  </si>
  <si>
    <t>医疗保险费</t>
  </si>
  <si>
    <t>丧葬抚恤补助（失业保险基金支出）</t>
  </si>
  <si>
    <t>职业培训和职业介绍补贴</t>
  </si>
  <si>
    <t>技能提升补贴支出</t>
  </si>
  <si>
    <t>稳定岗位补贴支出</t>
  </si>
  <si>
    <t>其他费用支出</t>
  </si>
  <si>
    <t>其他失业保险基金支出</t>
  </si>
  <si>
    <t>职工基本医疗保险基金支出</t>
  </si>
  <si>
    <t>职工基本医疗保险统筹基金</t>
  </si>
  <si>
    <t>职工基本医疗保险个人账户基金</t>
  </si>
  <si>
    <t>其他职工基本医疗保险基金支出</t>
  </si>
  <si>
    <t>工伤保险基金支出</t>
  </si>
  <si>
    <t>工伤保险待遇</t>
  </si>
  <si>
    <t>劳动能力鉴定支出</t>
  </si>
  <si>
    <t>工伤预防费用支出</t>
  </si>
  <si>
    <t>其他工伤保险基金支出</t>
  </si>
  <si>
    <t>城乡居民基本养老保险基金支出</t>
  </si>
  <si>
    <t>基础养老金支出</t>
  </si>
  <si>
    <t>个人账户养老金支出</t>
  </si>
  <si>
    <t>丧葬抚恤补助支出</t>
  </si>
  <si>
    <t>其他城乡居民基本养老保险基金支出</t>
  </si>
  <si>
    <t>机关事业单位基本养老保险基金支出</t>
  </si>
  <si>
    <t>基本养老金支出</t>
  </si>
  <si>
    <t>其他机关事业单位基本养老保险基金支出</t>
  </si>
  <si>
    <t>城乡居民基本医疗保险基金支出</t>
  </si>
  <si>
    <t>城乡居民基本医疗保险基金医疗待遇支出</t>
  </si>
  <si>
    <t>城乡居民大病保险支出</t>
  </si>
  <si>
    <t>其他城乡居民基本医疗保险基金支出</t>
  </si>
  <si>
    <t>其他社会保险基金支出</t>
  </si>
  <si>
    <t>卫生健康支出</t>
  </si>
  <si>
    <t>卫生健康管理事务</t>
  </si>
  <si>
    <t>行政运行（医疗卫生管理事务）</t>
  </si>
  <si>
    <t xml:space="preserve"> </t>
  </si>
  <si>
    <t>一般行政管理事务（医疗卫生管理事务）</t>
  </si>
  <si>
    <t>机关服务（医疗卫生管理事务）</t>
  </si>
  <si>
    <t>其他卫生健康管理事务支出</t>
  </si>
  <si>
    <t>公立医院</t>
  </si>
  <si>
    <t>综合医院</t>
  </si>
  <si>
    <t>中医（民族）医院</t>
  </si>
  <si>
    <t>传染病医院</t>
  </si>
  <si>
    <t>职业病防治医院</t>
  </si>
  <si>
    <t>精神病医院</t>
  </si>
  <si>
    <t>妇幼保健医院</t>
  </si>
  <si>
    <t>儿童医院</t>
  </si>
  <si>
    <t>其他专科医院</t>
  </si>
  <si>
    <t>福利医院</t>
  </si>
  <si>
    <t>行业医院</t>
  </si>
  <si>
    <t>处理医疗欠费</t>
  </si>
  <si>
    <t>康复医院</t>
  </si>
  <si>
    <t>其他公立医院支出</t>
  </si>
  <si>
    <t>基层医疗卫生机构</t>
  </si>
  <si>
    <t>城市社区卫生机构</t>
  </si>
  <si>
    <t>乡镇卫生院</t>
  </si>
  <si>
    <t>其他基层医疗卫生机构支出</t>
  </si>
  <si>
    <t>公共卫生</t>
  </si>
  <si>
    <t>疾病预防控制机构</t>
  </si>
  <si>
    <t>卫生监督机构</t>
  </si>
  <si>
    <t>妇幼保健机构</t>
  </si>
  <si>
    <t>精神卫生机构</t>
  </si>
  <si>
    <t>应急救治机构</t>
  </si>
  <si>
    <t>采供血机构</t>
  </si>
  <si>
    <t>其他专业公共卫生机构</t>
  </si>
  <si>
    <t>基本公共卫生服务</t>
  </si>
  <si>
    <t>重大公共卫生服务</t>
  </si>
  <si>
    <t>突发公共卫生事件应急处理</t>
  </si>
  <si>
    <t>其他公共卫生支出</t>
  </si>
  <si>
    <t>中医药</t>
  </si>
  <si>
    <t>中医（民族医）药专项</t>
  </si>
  <si>
    <t>其他中医药支出</t>
  </si>
  <si>
    <t>计划生育事务</t>
  </si>
  <si>
    <t>计划生育机构</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</si>
  <si>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</si>
  <si>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</si>
  <si>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</si>
  <si>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</si>
  <si>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</si>
  <si>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</si>
  <si>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</si>
  <si>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</si>
  <si>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财政对职工基本医疗保险基金的补助</t>
  </si>
  <si>
    <t>财政对城乡居民基本医疗保险基金的补助</t>
  </si>
  <si>
    <t>财政对其他基本医疗保险基金的补助</t>
  </si>
  <si>
    <t>医疗救助</t>
  </si>
  <si>
    <t>城乡医疗救助</t>
  </si>
  <si>
    <t>疾病应急救助</t>
  </si>
  <si>
    <t>其他医疗救助支出</t>
  </si>
  <si>
    <t>优抚对象医疗</t>
  </si>
  <si>
    <t>优抚对象医疗补助</t>
  </si>
  <si>
    <t>其他优抚对象医疗支出</t>
  </si>
  <si>
    <t>医疗保障管理事务</t>
  </si>
  <si>
    <t>医疗保障政策管理</t>
  </si>
  <si>
    <t>医疗保障经办事务</t>
  </si>
  <si>
    <t>其他医疗保障管理事务支出</t>
  </si>
  <si>
    <t>老龄卫生健康事务</t>
  </si>
  <si>
    <t>其他卫生健康支出</t>
  </si>
  <si>
    <t>节能环保支出</t>
  </si>
  <si>
    <t>环境保护管理事务</t>
  </si>
  <si>
    <t>行政运行（环境保护管理事务）</t>
  </si>
  <si>
    <t>一般行政管理事务（环境保护管理事务）</t>
  </si>
  <si>
    <t>机关服务（环境保护管理事务）</t>
  </si>
  <si>
    <t>生态环境保护宣传</t>
  </si>
  <si>
    <t>环境保护法规、规划及标准</t>
  </si>
  <si>
    <t>生态环境国际合作及履约</t>
  </si>
  <si>
    <t>生态环境保护行政许可</t>
  </si>
  <si>
    <t>其他环境保护管理事务支出</t>
  </si>
  <si>
    <t>环境监测与监察</t>
  </si>
  <si>
    <t>建设项目环评审查与监督</t>
  </si>
  <si>
    <t>核与辐射安全监督</t>
  </si>
  <si>
    <t>其他环境监测与监察支出</t>
  </si>
  <si>
    <t>污染防治</t>
  </si>
  <si>
    <t>大气</t>
  </si>
  <si>
    <t>水体</t>
  </si>
  <si>
    <t>噪声</t>
  </si>
  <si>
    <t>固体废弃物与化学品</t>
  </si>
  <si>
    <t>放射源和放射性废物监管</t>
  </si>
  <si>
    <t>辐射</t>
  </si>
  <si>
    <t>土壤</t>
  </si>
  <si>
    <t>其他污染防治支出</t>
  </si>
  <si>
    <t>自然生态保护</t>
  </si>
  <si>
    <t>生态保护</t>
  </si>
  <si>
    <t>农村环境保护</t>
  </si>
  <si>
    <t>生物及物种资源保护</t>
  </si>
  <si>
    <t>其他自然生态保护支出</t>
  </si>
  <si>
    <t>天然林保护</t>
  </si>
  <si>
    <t>森林管护</t>
  </si>
  <si>
    <t>社会保险补助</t>
  </si>
  <si>
    <t>政策性社会性支出补助</t>
  </si>
  <si>
    <t>天然林保护工程建设</t>
  </si>
  <si>
    <t>停伐补助</t>
  </si>
  <si>
    <t>其他天然林保护支出</t>
  </si>
  <si>
    <t>退耕还林还草</t>
  </si>
  <si>
    <t>退耕现金</t>
  </si>
  <si>
    <t>退耕还林粮食折现补贴</t>
  </si>
  <si>
    <t>退耕还林粮食费用补贴</t>
  </si>
  <si>
    <t>退耕还林工程建设</t>
  </si>
  <si>
    <t>其他退耕还林还草支出</t>
  </si>
  <si>
    <t>风沙荒漠治理</t>
  </si>
  <si>
    <t>京津风沙源治理工程建设</t>
  </si>
  <si>
    <t>其他风沙荒漠治理支出</t>
  </si>
  <si>
    <t>退牧还草</t>
  </si>
  <si>
    <t>退牧还草工程建设</t>
  </si>
  <si>
    <t>其他退牧还草支出</t>
  </si>
  <si>
    <t>已垦草原退耕还草</t>
  </si>
  <si>
    <t>能源节约利用</t>
  </si>
  <si>
    <t>污染减排</t>
  </si>
  <si>
    <t>生态环境监测与信息</t>
  </si>
  <si>
    <t>生态环境执法监察</t>
  </si>
  <si>
    <t>减排专项支出</t>
  </si>
  <si>
    <t>清洁生产专项支出</t>
  </si>
  <si>
    <t>其他污染减排支出</t>
  </si>
  <si>
    <t>可再生能源</t>
  </si>
  <si>
    <t>循环经济</t>
  </si>
  <si>
    <t>能源管理事务</t>
  </si>
  <si>
    <t>行政运行（能源管理事务）</t>
  </si>
  <si>
    <t>一般行政管理事务（能源管理事务）</t>
  </si>
  <si>
    <t>机关服务（能源管理事务）</t>
  </si>
  <si>
    <t>能源预测预警</t>
  </si>
  <si>
    <t>能源战略规划与实施</t>
  </si>
  <si>
    <t>能源科技装备</t>
  </si>
  <si>
    <t>能源行业管理</t>
  </si>
  <si>
    <t>能源管理</t>
  </si>
  <si>
    <t>石油储备发展管理</t>
  </si>
  <si>
    <t>能源调查</t>
  </si>
  <si>
    <t>信息化建设（能源管理事务）</t>
  </si>
  <si>
    <t>农村电网建设</t>
  </si>
  <si>
    <t>事业运行（能源管理事务）</t>
  </si>
  <si>
    <t>其他能源管理事务支出</t>
  </si>
  <si>
    <t>可再生能源电价附加收入安排的支出</t>
  </si>
  <si>
    <t>风力发电补助</t>
  </si>
  <si>
    <t>太阳能发电补助</t>
  </si>
  <si>
    <t>生物质能发电补助</t>
  </si>
  <si>
    <t>其他可再生能源电价附加收入安排的支出</t>
  </si>
  <si>
    <t>废弃电器电子产品处理基金支出</t>
  </si>
  <si>
    <t>回收处理费用补贴</t>
  </si>
  <si>
    <t>信息系统建设（废弃电器电子产品处理基金支出）</t>
  </si>
  <si>
    <t>基金征管经费</t>
  </si>
  <si>
    <t>其他废弃电器电子产品处理基金支出</t>
  </si>
  <si>
    <t>其他节能环保支出</t>
  </si>
  <si>
    <t>城乡社区管理事务</t>
  </si>
  <si>
    <t>行政运行（城乡社区管理事务）</t>
  </si>
  <si>
    <t>一般行政管理事务（城乡社区管理事务）</t>
  </si>
  <si>
    <t>机关服务（城乡社区管理事务）</t>
  </si>
  <si>
    <t>城管执法</t>
  </si>
  <si>
    <t>工程建设标准规范编制与监管</t>
  </si>
  <si>
    <t>工程建设管理</t>
  </si>
  <si>
    <t>市政公用行业市场监管</t>
  </si>
  <si>
    <t>住宅建设与房地产市场监管</t>
  </si>
  <si>
    <t>执业资格注册、资质审查</t>
  </si>
  <si>
    <t>其他城乡社区管理事务支出</t>
  </si>
  <si>
    <t>城乡社区规划与管理</t>
  </si>
  <si>
    <t>城乡社区公共设施</t>
  </si>
  <si>
    <t>小城镇基础设施建设</t>
  </si>
  <si>
    <t>其他城乡社区公共设施支出</t>
  </si>
  <si>
    <t>城乡社区环境卫生</t>
  </si>
  <si>
    <t>建设市场管理与监督</t>
  </si>
  <si>
    <t>国有土地使用权出让收入安排的支出</t>
  </si>
  <si>
    <t>征地和拆迁补偿支出（国有土地使用权出让收入安排的支出）</t>
  </si>
  <si>
    <t>土地开发支出（国有土地使用权出让收入安排的支出）</t>
  </si>
  <si>
    <t>城市建设支出</t>
  </si>
  <si>
    <t>农村基础设施建设支出</t>
  </si>
  <si>
    <t>补助被征地农民支出</t>
  </si>
  <si>
    <t>土地出让业务支出</t>
  </si>
  <si>
    <t>廉租住房支出（国有土地使用权出让收入安排的支出）</t>
  </si>
  <si>
    <t>支付破产或改制企业职工安置费</t>
  </si>
  <si>
    <t>棚户区改造支出</t>
  </si>
  <si>
    <t>公共租赁住房支出（国有土地使用权出让收入安排的支出）</t>
  </si>
  <si>
    <t>保障性住房租金补贴（国有土地使用权出让收入安排的支出）</t>
  </si>
  <si>
    <t>其他国有土地使用权出让收入安排的支出</t>
  </si>
  <si>
    <t>国有土地收益基金安排的支出</t>
  </si>
  <si>
    <t>征地和拆迁补偿支出（国有土地收益基金支出）</t>
  </si>
  <si>
    <t>土地开发支出（国有土地收益基金支出）</t>
  </si>
  <si>
    <t>其他国有土地收益基金支出</t>
  </si>
  <si>
    <t>农业土地开发资金安排的支出</t>
  </si>
  <si>
    <t>城市基础设施配套费安排的支出</t>
  </si>
  <si>
    <t>城市公共设施（城市基础设施配套费安排的支出）</t>
  </si>
  <si>
    <t>城市环境卫生（城市基础设施配套费安排的支出）</t>
  </si>
  <si>
    <t>公有房屋（城市基础设施配套费安排的支出）</t>
  </si>
  <si>
    <t>城市防洪（城市基础设施配套费安排的支出）</t>
  </si>
  <si>
    <t>其他城市基础设施配套费安排的支出</t>
  </si>
  <si>
    <t>污水处理费安排的支出</t>
  </si>
  <si>
    <t>污水处理设施建设和运营</t>
  </si>
  <si>
    <t>代征手续费</t>
  </si>
  <si>
    <t>其他污水处理费安排的支出</t>
  </si>
  <si>
    <t>土地储备专项债券收入安排的支出</t>
  </si>
  <si>
    <t>征地和拆迁补偿支出</t>
  </si>
  <si>
    <t>土地开发支出</t>
  </si>
  <si>
    <t>其他土地储备专项债券收入安排的支出</t>
  </si>
  <si>
    <t>棚户区改造专项债券收入安排的支出</t>
  </si>
  <si>
    <t>其他棚户区改造专项债券收入安排的支出</t>
  </si>
  <si>
    <t>城市基础设施配套费对应专项债务收入安排的支出</t>
  </si>
  <si>
    <t>城市公共设施</t>
  </si>
  <si>
    <t>城市环境卫生</t>
  </si>
  <si>
    <t>公有房屋</t>
  </si>
  <si>
    <t>城市防洪</t>
  </si>
  <si>
    <t>其他城市基础设施配套费对应专项债务收入安排的支出</t>
  </si>
  <si>
    <t>污水处理费对应专项债务收入安排的支出</t>
  </si>
  <si>
    <t>其他污水处理费对应专项债务收入安排的支出</t>
  </si>
  <si>
    <t>国有土地使用权出让收入对应专项债务收入安排的支出</t>
  </si>
  <si>
    <t>廉租住房支出</t>
  </si>
  <si>
    <t>公共租赁住房支出</t>
  </si>
  <si>
    <t>其他国有土地使用权出让收入对应专项债务收入安排的支出</t>
  </si>
  <si>
    <t>其他城乡社区支出</t>
  </si>
  <si>
    <t>农林水支出</t>
  </si>
  <si>
    <t>农业农村</t>
  </si>
  <si>
    <t>行政运行（农业）</t>
  </si>
  <si>
    <t>一般行政管理事务（农业）</t>
  </si>
  <si>
    <t>机关服务（农业）</t>
  </si>
  <si>
    <t>事业运行（农业）</t>
  </si>
  <si>
    <t>农垦运行</t>
  </si>
  <si>
    <t>科技转化与推广服务</t>
  </si>
  <si>
    <t>病虫害控制</t>
  </si>
  <si>
    <t>农产品质量安全</t>
  </si>
  <si>
    <t>执法监管</t>
  </si>
  <si>
    <t>统计监测与信息服务</t>
  </si>
  <si>
    <t>行业业务管理</t>
  </si>
  <si>
    <t>对外交流与合作</t>
  </si>
  <si>
    <t>防灾救灾</t>
  </si>
  <si>
    <t>稳定农民收入补贴</t>
  </si>
  <si>
    <t>农业结构调整补贴</t>
  </si>
  <si>
    <t>农业生产发展</t>
  </si>
  <si>
    <t>农村合作经济</t>
  </si>
  <si>
    <t>农产品加工与促销</t>
  </si>
  <si>
    <t>农村社会事业</t>
  </si>
  <si>
    <t>农业资源保护修复与利用</t>
  </si>
  <si>
    <t>农村道路建设</t>
  </si>
  <si>
    <t>成品油价格改革对渔业的补贴</t>
  </si>
  <si>
    <t>对高校毕业生到基层任职补助</t>
  </si>
  <si>
    <t>农田建设</t>
  </si>
  <si>
    <t>其他农业农村支出</t>
  </si>
  <si>
    <t>林业和草原</t>
  </si>
  <si>
    <t>行政运行（林业）</t>
  </si>
  <si>
    <t>一般行政管理事务（林业）</t>
  </si>
  <si>
    <t>机关服务（林业）</t>
  </si>
  <si>
    <t>事业机构</t>
  </si>
  <si>
    <t>森林资源培育</t>
  </si>
  <si>
    <t>技术推广与转化</t>
  </si>
  <si>
    <t>森林资源管理</t>
  </si>
  <si>
    <t>森林生态效益补偿</t>
  </si>
  <si>
    <t>自然保护区等管理</t>
  </si>
  <si>
    <t>动植物保护</t>
  </si>
  <si>
    <t>湿地保护</t>
  </si>
  <si>
    <t>执法与监督</t>
  </si>
  <si>
    <t>防沙治沙</t>
  </si>
  <si>
    <t>产业化管理</t>
  </si>
  <si>
    <t>信息管理（林业）</t>
  </si>
  <si>
    <t>林区公共支出（林业）</t>
  </si>
  <si>
    <t>贷款贴息</t>
  </si>
  <si>
    <t>成品油价格改革对林业的补贴</t>
  </si>
  <si>
    <t>林业草原防灾减灾</t>
  </si>
  <si>
    <t>国家公园</t>
  </si>
  <si>
    <t>草原管理</t>
  </si>
  <si>
    <t>其他林业和草原支出</t>
  </si>
  <si>
    <t>水利</t>
  </si>
  <si>
    <t>行政运行（水利）</t>
  </si>
  <si>
    <t>一般行政管理事务（水利）</t>
  </si>
  <si>
    <t>机关服务（水利）</t>
  </si>
  <si>
    <t>水利行业业务管理</t>
  </si>
  <si>
    <t>水利工程建设（水利）</t>
  </si>
  <si>
    <t>水利工程运行与维护</t>
  </si>
  <si>
    <t>长江黄河等流域管理</t>
  </si>
  <si>
    <t>水利前期工作</t>
  </si>
  <si>
    <t>水利执法监督</t>
  </si>
  <si>
    <t>水土保持（水利）</t>
  </si>
  <si>
    <t>水资源节约管理与保护</t>
  </si>
  <si>
    <t>水质监测</t>
  </si>
  <si>
    <t>水文测报</t>
  </si>
  <si>
    <t>防汛</t>
  </si>
  <si>
    <t>抗旱</t>
  </si>
  <si>
    <t>农村水利</t>
  </si>
  <si>
    <t>水利技术推广</t>
  </si>
  <si>
    <t>国际河流治理与管理</t>
  </si>
  <si>
    <t>江河湖库水系综合整治</t>
  </si>
  <si>
    <t>大中型水库移民后期扶持专项支出</t>
  </si>
  <si>
    <t>水利安全监督</t>
  </si>
  <si>
    <t>信息管理（水利）</t>
  </si>
  <si>
    <t>水利建设征地及移民支出</t>
  </si>
  <si>
    <t>农村人畜饮水</t>
  </si>
  <si>
    <t>南水北调工程建设</t>
  </si>
  <si>
    <t>南水北调工程管理</t>
  </si>
  <si>
    <t>其他水利支出</t>
  </si>
  <si>
    <t>扶贫</t>
  </si>
  <si>
    <t>行政运行（扶贫）</t>
  </si>
  <si>
    <t>一般行政管理事务（扶贫）</t>
  </si>
  <si>
    <t>机关服务（扶贫）</t>
  </si>
  <si>
    <t>农村基础设施建设</t>
  </si>
  <si>
    <t>生产发展</t>
  </si>
  <si>
    <t>社会发展</t>
  </si>
  <si>
    <t>扶贫贷款奖补和贴息</t>
  </si>
  <si>
    <t>“三西”农业建设专项补助</t>
  </si>
  <si>
    <t>扶贫事业机构</t>
  </si>
  <si>
    <t>其他扶贫支出</t>
  </si>
  <si>
    <t>农村综合改革</t>
  </si>
  <si>
    <t>对村级公益事业建设的补助</t>
  </si>
  <si>
    <t>国有农场办社会职能改革补助</t>
  </si>
  <si>
    <t>对村民委员会和村党支部的补助</t>
  </si>
  <si>
    <t>对村集体经济组织的补助</t>
  </si>
  <si>
    <t>农村综合改革示范试点补助</t>
  </si>
  <si>
    <t>其他农村综合改革支出</t>
  </si>
  <si>
    <t>普惠金融发展支出</t>
  </si>
  <si>
    <t>支持农村金融机构</t>
  </si>
  <si>
    <t>涉农贷款增量奖励</t>
  </si>
  <si>
    <t>农业保险保费补贴</t>
  </si>
  <si>
    <t>创业担保贷款贴息</t>
  </si>
  <si>
    <t>补充创业担保贷款基金</t>
  </si>
  <si>
    <t>其他普惠金融发展支出</t>
  </si>
  <si>
    <t>目标价格补贴</t>
  </si>
  <si>
    <t>棉花目标价格补贴</t>
  </si>
  <si>
    <t>其他目标价格补贴</t>
  </si>
  <si>
    <t>大中型水库库区基金安排的支出</t>
  </si>
  <si>
    <t>基础设施建设和经济发展（大中型水库库区基金支出）</t>
  </si>
  <si>
    <t>解决移民遗留问题（大中型水库库区基金支出）</t>
  </si>
  <si>
    <t>库区防护工程维护</t>
  </si>
  <si>
    <t>其他大中型水库库区基金支出</t>
  </si>
  <si>
    <t>三峡水库库区基金支出</t>
  </si>
  <si>
    <t>基础设施建设和经济发展（三峡水库库区基金支出）</t>
  </si>
  <si>
    <t>解决移民遗留问题（三峡水库库区基金支出）</t>
  </si>
  <si>
    <t>库区维护和管理</t>
  </si>
  <si>
    <t>其他三峡水库库区基金支出</t>
  </si>
  <si>
    <t>国家重大水利工程建设基金安排的支出</t>
  </si>
  <si>
    <t>南水北调工程建设（国家重大水利工程建设基金支出）</t>
  </si>
  <si>
    <t>三峡后续工作</t>
  </si>
  <si>
    <t>地方重大水利工程建设</t>
  </si>
  <si>
    <t>其他重大水利工程建设基金支出</t>
  </si>
  <si>
    <t>大中型水库库区基金对应专项债务收入安排的支出</t>
  </si>
  <si>
    <t>其他大中型水库库区基金对应专项债务收入支出</t>
  </si>
  <si>
    <t>国家重大水利工程建设基金对应专项债务收入安排的支出</t>
  </si>
  <si>
    <t>三峡工程后续工作</t>
  </si>
  <si>
    <t>其他重大水利工程建设基金对应专项债务收入支出</t>
  </si>
  <si>
    <t>其他农林水支出</t>
  </si>
  <si>
    <t>化解其他公益性乡村债务支出</t>
  </si>
  <si>
    <t>交通运输支出</t>
  </si>
  <si>
    <t>公路水路运输</t>
  </si>
  <si>
    <t>行政运行（公路水路运输）</t>
  </si>
  <si>
    <t>一般行政管理事务（公路水路运输）</t>
  </si>
  <si>
    <t>机关服务（公路水路运输）</t>
  </si>
  <si>
    <t>公路建设</t>
  </si>
  <si>
    <t>公路养护（公路水路运输）</t>
  </si>
  <si>
    <t>交通运输信息化建设</t>
  </si>
  <si>
    <t>公路和运输安全</t>
  </si>
  <si>
    <t>公路还贷专项</t>
  </si>
  <si>
    <t>公路运输管理</t>
  </si>
  <si>
    <t>公路和运输技术标准化建设</t>
  </si>
  <si>
    <t>港口设施（公路水路运输）</t>
  </si>
  <si>
    <t>航道维护</t>
  </si>
  <si>
    <t>船舶检验</t>
  </si>
  <si>
    <t>救助打捞</t>
  </si>
  <si>
    <t>内河运输</t>
  </si>
  <si>
    <t>远洋运输</t>
  </si>
  <si>
    <t>海事管理</t>
  </si>
  <si>
    <t>航标事业发展支出</t>
  </si>
  <si>
    <t>水路运输管理支出</t>
  </si>
  <si>
    <t>口岸建设</t>
  </si>
  <si>
    <t>取消政府还贷二级公路收费专项支出</t>
  </si>
  <si>
    <t>其他公路水路运输支出</t>
  </si>
  <si>
    <t>铁路运输</t>
  </si>
  <si>
    <t>行政运行（铁路运输）</t>
  </si>
  <si>
    <t>一般行政管理事务（铁路运输）</t>
  </si>
  <si>
    <t>机关服务（铁路运输）</t>
  </si>
  <si>
    <t>铁路路网建设</t>
  </si>
  <si>
    <t>铁路还贷专项</t>
  </si>
  <si>
    <t>铁路安全</t>
  </si>
  <si>
    <t>铁路专项运输</t>
  </si>
  <si>
    <t>行业监管</t>
  </si>
  <si>
    <t>其他铁路运输支出</t>
  </si>
  <si>
    <t>民用航空运输</t>
  </si>
  <si>
    <t>行政运行（民用航空运输）</t>
  </si>
  <si>
    <t>一般行政管理事务（民用航空运输）</t>
  </si>
  <si>
    <t>机关服务（民用航空运输）</t>
  </si>
  <si>
    <t>机场建设</t>
  </si>
  <si>
    <t>空管系统建设（民用航空运输）</t>
  </si>
  <si>
    <t>民航还贷专项支出</t>
  </si>
  <si>
    <t>民用航空安全</t>
  </si>
  <si>
    <t>民航专项运输</t>
  </si>
  <si>
    <t>其他民用航空运输支出</t>
  </si>
  <si>
    <t>成品油价格改革对交通运输的补贴</t>
  </si>
  <si>
    <t>对城市公交的补贴</t>
  </si>
  <si>
    <t>对农村道路客运的补贴</t>
  </si>
  <si>
    <t>对出租车的补贴</t>
  </si>
  <si>
    <t>成品油价格改革补贴其他支出</t>
  </si>
  <si>
    <t>邮政业支出</t>
  </si>
  <si>
    <t>行政运行（邮政业支出）</t>
  </si>
  <si>
    <t>一般行政管理事务（邮政业支出）</t>
  </si>
  <si>
    <t>机关服务（邮政业支出）</t>
  </si>
  <si>
    <t>行业监管（邮政业支出）</t>
  </si>
  <si>
    <t>邮政普遍服务与特殊服务</t>
  </si>
  <si>
    <t>其他邮政业支出</t>
  </si>
  <si>
    <t>车辆购置税支出</t>
  </si>
  <si>
    <t>车辆购置税用于公路等基础设施建设支出</t>
  </si>
  <si>
    <t>车辆购置税用于农村公路建设支出</t>
  </si>
  <si>
    <t>车辆购置税用于老旧汽车报废更新补贴</t>
  </si>
  <si>
    <t>车辆购置税其他支出</t>
  </si>
  <si>
    <t>海南省高等级公路车辆通行附加费安排的支出</t>
  </si>
  <si>
    <t>公路建设（海南省高等级公路车辆通行附加费安排的支出）</t>
  </si>
  <si>
    <t>公路养护（海南省高等级公路车辆通行附加费安排的支出）</t>
  </si>
  <si>
    <t>公路还贷（海南省高等级公路车辆通行附加费安排的支出）</t>
  </si>
  <si>
    <t>其他海南省高等级公路车辆通行附加费安排的支出</t>
  </si>
  <si>
    <t>车辆通行费安排的支出</t>
  </si>
  <si>
    <t>公路还贷（车辆通行费安排的支出）</t>
  </si>
  <si>
    <t>政府还贷公路养护</t>
  </si>
  <si>
    <t>政府还贷公路管理</t>
  </si>
  <si>
    <t>其他车辆通行费安排的支出</t>
  </si>
  <si>
    <t>港口建设费安排的支出</t>
  </si>
  <si>
    <t>港口设施（港口建设费安排的支出）</t>
  </si>
  <si>
    <t>航道建设和维护</t>
  </si>
  <si>
    <t>航运保障系统建设</t>
  </si>
  <si>
    <t>其他港口建设费安排的支出</t>
  </si>
  <si>
    <t>铁路建设基金支出</t>
  </si>
  <si>
    <t>铁路建设投资</t>
  </si>
  <si>
    <t>购置铁路机车车辆</t>
  </si>
  <si>
    <t>铁路还贷</t>
  </si>
  <si>
    <t>建设项目铺底资金</t>
  </si>
  <si>
    <t>勘测设计</t>
  </si>
  <si>
    <t>注册资本金</t>
  </si>
  <si>
    <t>周转资金</t>
  </si>
  <si>
    <t>其他铁路建设基金支出</t>
  </si>
  <si>
    <t>船舶油污损害赔偿基金支出</t>
  </si>
  <si>
    <t>应急处置费用</t>
  </si>
  <si>
    <t>控制清除污染</t>
  </si>
  <si>
    <t>损失补偿</t>
  </si>
  <si>
    <t>生态恢复</t>
  </si>
  <si>
    <t>监视监测</t>
  </si>
  <si>
    <t>其他船舶油污损害赔偿基金支出</t>
  </si>
  <si>
    <t>民航发展基金支出</t>
  </si>
  <si>
    <t>民航机场建设</t>
  </si>
  <si>
    <t>空管系统建设（民航发展基金支出）</t>
  </si>
  <si>
    <t>民航安全</t>
  </si>
  <si>
    <t>航线和机场补贴</t>
  </si>
  <si>
    <t>民航节能减排</t>
  </si>
  <si>
    <t>通用航空发展</t>
  </si>
  <si>
    <t>征管经费</t>
  </si>
  <si>
    <t>其他民航发展基金支出</t>
  </si>
  <si>
    <t>海南省高等级公路车辆通行附加费对应专项债务收入安排的支出</t>
  </si>
  <si>
    <t>其他海南省高等级公路车辆通行附加费对应专项债务收入安排的支出</t>
  </si>
  <si>
    <t>政府收费公路专项债券收入安排的支出</t>
  </si>
  <si>
    <t>其他政府收费公路专项债券收入安排的支出</t>
  </si>
  <si>
    <t>车辆通行费对应专项债务收入安排的支出</t>
  </si>
  <si>
    <t>港口建设费对应专项债务收入安排的支出</t>
  </si>
  <si>
    <t>港口设施</t>
  </si>
  <si>
    <t>其他港口建设费对应专项债务收入安排的支出</t>
  </si>
  <si>
    <t>其他交通运输支出</t>
  </si>
  <si>
    <t>公共交通运营补助</t>
  </si>
  <si>
    <t>资源勘探工业信息等支出</t>
  </si>
  <si>
    <t>资源勘探开发</t>
  </si>
  <si>
    <t>行政运行（资源勘探开发）</t>
  </si>
  <si>
    <t>一般行政管理事务（资源勘探开发）</t>
  </si>
  <si>
    <t>机关服务（资源勘探开发）</t>
  </si>
  <si>
    <t>煤炭勘探开采和洗选</t>
  </si>
  <si>
    <t>石油和天然气勘探开采</t>
  </si>
  <si>
    <t>黑色金属矿勘探和采选</t>
  </si>
  <si>
    <t>有色金属矿勘探和采选</t>
  </si>
  <si>
    <t>非金属矿勘探和采选</t>
  </si>
  <si>
    <t>其他资源勘探业支出</t>
  </si>
  <si>
    <t>制造业</t>
  </si>
  <si>
    <t>行政运行（制造业）</t>
  </si>
  <si>
    <t>一般行政管理事务（制造业）</t>
  </si>
  <si>
    <t>机关服务（制造业）</t>
  </si>
  <si>
    <t>纺织业</t>
  </si>
  <si>
    <t>医药制造业</t>
  </si>
  <si>
    <t>非金属矿物制品业</t>
  </si>
  <si>
    <t>通信设备、计算机及其他电子设备制造业</t>
  </si>
  <si>
    <t>交通运输设备制造业</t>
  </si>
  <si>
    <t>电气机械及器材制造业</t>
  </si>
  <si>
    <t>工艺品及其他制造业</t>
  </si>
  <si>
    <t>石油加工、炼焦及核燃料加工业</t>
  </si>
  <si>
    <t>化学原料及化学制品制造业</t>
  </si>
  <si>
    <t>黑色金属冶炼及压延加工业</t>
  </si>
  <si>
    <t>有色金属冶炼及压延加工业</t>
  </si>
  <si>
    <t>其他制造业支出</t>
  </si>
  <si>
    <t>建筑业</t>
  </si>
  <si>
    <t>行政运行（建筑业）</t>
  </si>
  <si>
    <t>一般行政管理事务（建筑业）</t>
  </si>
  <si>
    <t>机关服务（建筑业）</t>
  </si>
  <si>
    <t>其他建筑业支出</t>
  </si>
  <si>
    <t>工业和信息产业监管</t>
  </si>
  <si>
    <t>行政运行（工业和信息产业监管）</t>
  </si>
  <si>
    <t>一般行政管理事务（工业和信息产业监管）</t>
  </si>
  <si>
    <t>机关服务（工业和信息产业监管）</t>
  </si>
  <si>
    <t>战备应急</t>
  </si>
  <si>
    <t>专用通信</t>
  </si>
  <si>
    <t>无线电及信息通信监管</t>
  </si>
  <si>
    <t>工业建设及运行维护</t>
  </si>
  <si>
    <t>产业发展</t>
  </si>
  <si>
    <t>事业运行（工业和信息产业监管）</t>
  </si>
  <si>
    <t>其他工业和信息产业监管支出</t>
  </si>
  <si>
    <t>国有资产监管</t>
  </si>
  <si>
    <t>行政运行（国有资产监管）</t>
  </si>
  <si>
    <t>一般行政管理事务（国有资产监管）</t>
  </si>
  <si>
    <t>机关服务（国有资产监管）</t>
  </si>
  <si>
    <t>国有企业监事会专项</t>
  </si>
  <si>
    <t>中央企业专项管理</t>
  </si>
  <si>
    <t>其他国有资产监管支出</t>
  </si>
  <si>
    <t>支持中小企业发展和管理支出</t>
  </si>
  <si>
    <t>行政运行（支持中小企业发展和管理支出）</t>
  </si>
  <si>
    <t>一般行政管理事务（支持中小企业发展和管理支出）</t>
  </si>
  <si>
    <t>机关服务（支持中小企业发展和管理支出）</t>
  </si>
  <si>
    <t>科技型中小企业技术创新基金</t>
  </si>
  <si>
    <t>中小企业发展专项</t>
  </si>
  <si>
    <t>减免房租补贴</t>
  </si>
  <si>
    <t>其他支持中小企业发展和管理支出</t>
  </si>
  <si>
    <t>农网还贷资金支出</t>
  </si>
  <si>
    <t>中央农网还贷资金支出</t>
  </si>
  <si>
    <t>地方农网还贷资金支出</t>
  </si>
  <si>
    <t>其他农网还贷资金支出</t>
  </si>
  <si>
    <t>其他资源勘探工业信息等支出</t>
  </si>
  <si>
    <t>黄金事务</t>
  </si>
  <si>
    <t>技术改造支出</t>
  </si>
  <si>
    <t>中药材扶持资金支出</t>
  </si>
  <si>
    <t>重点产业振兴和技术改造项目贷款贴息</t>
  </si>
  <si>
    <t>商业服务业等支出</t>
  </si>
  <si>
    <t>商业流通事务</t>
  </si>
  <si>
    <t>行政运行（商业流通事务）</t>
  </si>
  <si>
    <t>一般行政管理事务（商业流通事务）</t>
  </si>
  <si>
    <t>机关服务（商业流通事务）</t>
  </si>
  <si>
    <t>食品流通安全补贴</t>
  </si>
  <si>
    <t>市场监测及信息管理</t>
  </si>
  <si>
    <t>民贸企业补贴</t>
  </si>
  <si>
    <t>民贸民品贷款贴息</t>
  </si>
  <si>
    <t>事业运行（商业流通事务）</t>
  </si>
  <si>
    <t>其他商业流通事务支出</t>
  </si>
  <si>
    <t>涉外发展服务支出</t>
  </si>
  <si>
    <t>行政运行（涉外发展服务支出）</t>
  </si>
  <si>
    <t>一般行政管理事务（涉外发展服务支出）</t>
  </si>
  <si>
    <t>机关服务（涉外发展服务支出）</t>
  </si>
  <si>
    <t>外商投资环境建设补助资金</t>
  </si>
  <si>
    <t>其他涉外发展服务支出</t>
  </si>
  <si>
    <t>其他商业服务业等支出</t>
  </si>
  <si>
    <t>服务业基础设施建设</t>
  </si>
  <si>
    <t>金融支出</t>
  </si>
  <si>
    <t>金融部门行政支出</t>
  </si>
  <si>
    <t>行政运行（金融部门行政支出）</t>
  </si>
  <si>
    <t>一般行政管理事务（金融部门行政支出）</t>
  </si>
  <si>
    <t>机关服务（金融部门行政支出）</t>
  </si>
  <si>
    <t>安全防卫</t>
  </si>
  <si>
    <t>事业运行（金融部门行政支出）</t>
  </si>
  <si>
    <t>金融部门其他行政支出</t>
  </si>
  <si>
    <t>金融部门监管支出</t>
  </si>
  <si>
    <t>货币发行</t>
  </si>
  <si>
    <t>金融服务</t>
  </si>
  <si>
    <t>反假币</t>
  </si>
  <si>
    <t>重点金融机构监管</t>
  </si>
  <si>
    <t>金融稽查与案件处理</t>
  </si>
  <si>
    <t>金融行业电子化建设</t>
  </si>
  <si>
    <t>从业人员资格考试</t>
  </si>
  <si>
    <t>反洗钱</t>
  </si>
  <si>
    <t>金融部门其他监管支出</t>
  </si>
  <si>
    <t>金融发展支出</t>
  </si>
  <si>
    <t>政策性银行亏损补贴</t>
  </si>
  <si>
    <t>利息费用补贴支出</t>
  </si>
  <si>
    <t>补充资本金</t>
  </si>
  <si>
    <t>风险基金补助</t>
  </si>
  <si>
    <t>其他金融发展支出</t>
  </si>
  <si>
    <t>金融调控支出</t>
  </si>
  <si>
    <t>中央银行亏损补贴</t>
  </si>
  <si>
    <t>中央特别国债经营基金支出</t>
  </si>
  <si>
    <t>中央特别国债经营基金财务支出</t>
  </si>
  <si>
    <t>其他金融调控支出</t>
  </si>
  <si>
    <t>其他金融支出</t>
  </si>
  <si>
    <t>重点企业贷款贴息</t>
  </si>
  <si>
    <t>一般公共服务（援助其他地区支出）</t>
  </si>
  <si>
    <t>教育（援助其他地区支出）</t>
  </si>
  <si>
    <t>文化体育与传媒（援助其他地区支出）</t>
  </si>
  <si>
    <t>医疗卫生（援助其他地区支出）</t>
  </si>
  <si>
    <t>节能环保（援助其他地区支出）</t>
  </si>
  <si>
    <t>农业（援助其他地区支出）</t>
  </si>
  <si>
    <t>交通运输（援助其他地区支出）</t>
  </si>
  <si>
    <t>住房保障（援助其他地区支出）</t>
  </si>
  <si>
    <t>其他支出（援助其他地区支出）</t>
  </si>
  <si>
    <t>自然资源海洋气象等支出</t>
  </si>
  <si>
    <t>自然资源事务</t>
  </si>
  <si>
    <t>行政运行（国土资源事务）</t>
  </si>
  <si>
    <t>一般行政管理事务（国土资源事务）</t>
  </si>
  <si>
    <t>机关服务（国土资源事务）</t>
  </si>
  <si>
    <t>自然资源规划及管理</t>
  </si>
  <si>
    <t>自然资源利用与保护</t>
  </si>
  <si>
    <t>自然资源社会公益服务</t>
  </si>
  <si>
    <t>自然资源行业业务管理</t>
  </si>
  <si>
    <t>自然资源调查与确权登记</t>
  </si>
  <si>
    <t>土地资源储备支出</t>
  </si>
  <si>
    <t>地质矿产资源与环境调查</t>
  </si>
  <si>
    <t>地质勘查与矿产资源管理</t>
  </si>
  <si>
    <t>地质转产项目财政贴息</t>
  </si>
  <si>
    <t>国外风险勘查</t>
  </si>
  <si>
    <t>地质勘查基金（周转金）支出</t>
  </si>
  <si>
    <t>海域与海岛管理</t>
  </si>
  <si>
    <t>自然资源国际合作与海洋权益维护</t>
  </si>
  <si>
    <t>自然资源卫星</t>
  </si>
  <si>
    <t>极地考察</t>
  </si>
  <si>
    <t>深海调查与资源开发</t>
  </si>
  <si>
    <t>海港航标维护</t>
  </si>
  <si>
    <t>海水淡化</t>
  </si>
  <si>
    <t>无居民海岛使用金支出</t>
  </si>
  <si>
    <t>海洋战略规划与预警监测</t>
  </si>
  <si>
    <t>基础测绘与地理信息监管</t>
  </si>
  <si>
    <t>事业运行（国土资源事务）</t>
  </si>
  <si>
    <t>其他自然资源事务支出</t>
  </si>
  <si>
    <t>气象事务</t>
  </si>
  <si>
    <t>行政运行（气象事务）</t>
  </si>
  <si>
    <t>一般行政管理事务（气象事务）</t>
  </si>
  <si>
    <t>机关服务（气象事务）</t>
  </si>
  <si>
    <t>气象事业机构</t>
  </si>
  <si>
    <t>气象探测</t>
  </si>
  <si>
    <t>气象信息传输及管理</t>
  </si>
  <si>
    <t>气象预报预测</t>
  </si>
  <si>
    <t>气象服务</t>
  </si>
  <si>
    <t>气象装备保障维护</t>
  </si>
  <si>
    <t>气象基础设施建设与维修</t>
  </si>
  <si>
    <t>气象卫星</t>
  </si>
  <si>
    <t>气象法规与标准</t>
  </si>
  <si>
    <t>气象资金审计稽查</t>
  </si>
  <si>
    <t>其他气象事务支出</t>
  </si>
  <si>
    <t>其他自然资源海洋气象等支出</t>
  </si>
  <si>
    <t>住房保障支出</t>
  </si>
  <si>
    <t>保障性安居工程支出</t>
  </si>
  <si>
    <t>廉租住房</t>
  </si>
  <si>
    <t>沉陷区治理</t>
  </si>
  <si>
    <t>棚户区改造</t>
  </si>
  <si>
    <t>少数民族地区游牧民定居工程</t>
  </si>
  <si>
    <t>农村危房改造</t>
  </si>
  <si>
    <t>公共租赁住房</t>
  </si>
  <si>
    <t>保障性住房租金补贴</t>
  </si>
  <si>
    <t>老旧小区改造</t>
  </si>
  <si>
    <t>住房租赁市场发展</t>
  </si>
  <si>
    <t>其他保障性安居工程支出</t>
  </si>
  <si>
    <t>住房改革支出</t>
  </si>
  <si>
    <t>住房公积金</t>
  </si>
  <si>
    <t>提租补贴</t>
  </si>
  <si>
    <t>购房补贴</t>
  </si>
  <si>
    <t>城乡社区住宅</t>
  </si>
  <si>
    <t>公有住房建设和维修改造支出</t>
  </si>
  <si>
    <t>住房公积金管理</t>
  </si>
  <si>
    <t>其他城乡社区住宅支出</t>
  </si>
  <si>
    <t>粮油物资储备支出</t>
  </si>
  <si>
    <t>粮油物资事务</t>
  </si>
  <si>
    <t>行政运行（粮油事务）</t>
  </si>
  <si>
    <t>一般行政管理事务（粮油事务）</t>
  </si>
  <si>
    <t>机关服务（粮油事务）</t>
  </si>
  <si>
    <t>财务与审计支出</t>
  </si>
  <si>
    <t>信息统计</t>
  </si>
  <si>
    <t>专项业务活动</t>
  </si>
  <si>
    <t>国家粮油差价补贴</t>
  </si>
  <si>
    <t>粮食财务挂账利息补贴</t>
  </si>
  <si>
    <t>粮食财务挂账消化款</t>
  </si>
  <si>
    <t>处理陈化粮补贴</t>
  </si>
  <si>
    <t>粮食风险基金</t>
  </si>
  <si>
    <t>粮油市场调控专项资金</t>
  </si>
  <si>
    <t>设施建设</t>
  </si>
  <si>
    <t>设施安全</t>
  </si>
  <si>
    <t>物资保管保养</t>
  </si>
  <si>
    <t>事业运行（粮油事务）</t>
  </si>
  <si>
    <t>其他粮油物资事务支出</t>
  </si>
  <si>
    <t>能源储备</t>
  </si>
  <si>
    <t>石油储备</t>
  </si>
  <si>
    <t>天然铀能源储备</t>
  </si>
  <si>
    <t>煤炭储备</t>
  </si>
  <si>
    <t>成品油储备</t>
  </si>
  <si>
    <t>其他能源储备支出</t>
  </si>
  <si>
    <t>粮油储备</t>
  </si>
  <si>
    <t>储备粮油补贴</t>
  </si>
  <si>
    <t>储备粮油差价补贴</t>
  </si>
  <si>
    <t>储备粮（油）库建设</t>
  </si>
  <si>
    <t>最低收购价政策支出</t>
  </si>
  <si>
    <t>其他粮油储备支出</t>
  </si>
  <si>
    <t>重要商品储备</t>
  </si>
  <si>
    <t>棉花储备</t>
  </si>
  <si>
    <t>食糖储备</t>
  </si>
  <si>
    <t>肉类储备</t>
  </si>
  <si>
    <t>化肥储备</t>
  </si>
  <si>
    <t>农药储备</t>
  </si>
  <si>
    <t>边销茶储备</t>
  </si>
  <si>
    <t>羊毛储备</t>
  </si>
  <si>
    <t>医药储备</t>
  </si>
  <si>
    <t>食盐储备</t>
  </si>
  <si>
    <t>战略物资储备</t>
  </si>
  <si>
    <t>应急物资储备</t>
  </si>
  <si>
    <t>其他重要商品储备支出</t>
  </si>
  <si>
    <t>国有资本经营预算支出</t>
  </si>
  <si>
    <t>解决历史遗留问题及改革成本支出</t>
  </si>
  <si>
    <t>厂办大集体改革支出</t>
  </si>
  <si>
    <t>“三供一业”移交补助支出</t>
  </si>
  <si>
    <t>国有企业办职教幼教补助支出</t>
  </si>
  <si>
    <t>国有企业办公共服务机构移交补助支出</t>
  </si>
  <si>
    <t>国有企业退休人员社会化管理补助支出</t>
  </si>
  <si>
    <t>国有企业棚户区改造支出</t>
  </si>
  <si>
    <t>国有企业改革成本支出</t>
  </si>
  <si>
    <t>离休干部医药费补助支出</t>
  </si>
  <si>
    <t>金融企业改革性支出</t>
  </si>
  <si>
    <t>其他解决历史遗留问题及改革成本支出</t>
  </si>
  <si>
    <t>国有企业资本金注入</t>
  </si>
  <si>
    <t>国有经济结构调整支出</t>
  </si>
  <si>
    <t>公益性设施投资支出</t>
  </si>
  <si>
    <t>前瞻性战略性产业发展支出</t>
  </si>
  <si>
    <t>生态环境保护支出</t>
  </si>
  <si>
    <t>支持科技进步支出</t>
  </si>
  <si>
    <t>保障国家经济安全支出</t>
  </si>
  <si>
    <t>对外投资合作支出</t>
  </si>
  <si>
    <t>金融企业资本性支出</t>
  </si>
  <si>
    <t>其他国有企业资本金注入</t>
  </si>
  <si>
    <t>国有企业政策性补贴</t>
  </si>
  <si>
    <t>其他国有资本经营预算支出</t>
  </si>
  <si>
    <t>灾害防治及应急管理支出</t>
  </si>
  <si>
    <t>应急管理事务</t>
  </si>
  <si>
    <t>灾害风险防治</t>
  </si>
  <si>
    <t>国务院安委会专项</t>
  </si>
  <si>
    <t>安全监管</t>
  </si>
  <si>
    <t>安全生产基础</t>
  </si>
  <si>
    <t>应急救援</t>
  </si>
  <si>
    <t>应急管理</t>
  </si>
  <si>
    <t>其他应急管理支出</t>
  </si>
  <si>
    <t>消防事务</t>
  </si>
  <si>
    <t>消防应急救援</t>
  </si>
  <si>
    <t>其他消防事务支出</t>
  </si>
  <si>
    <t>森林消防事务</t>
  </si>
  <si>
    <t>森林消防应急救援</t>
  </si>
  <si>
    <t>其他森林消防事务支出</t>
  </si>
  <si>
    <t>煤矿安全</t>
  </si>
  <si>
    <t>煤矿安全监察事务</t>
  </si>
  <si>
    <t>煤矿应急救援事务</t>
  </si>
  <si>
    <t>其他煤矿安全支出</t>
  </si>
  <si>
    <t>地震事务</t>
  </si>
  <si>
    <t>地震监测</t>
  </si>
  <si>
    <t>地震预测预报</t>
  </si>
  <si>
    <t>地震灾害预防</t>
  </si>
  <si>
    <t>地震应急救援</t>
  </si>
  <si>
    <t>地震环境探察</t>
  </si>
  <si>
    <t>防震减灾信息管理</t>
  </si>
  <si>
    <t>防震减灾基础管理</t>
  </si>
  <si>
    <t>地震事业机构</t>
  </si>
  <si>
    <t>其他地震事务支出</t>
  </si>
  <si>
    <t>自然灾害防治</t>
  </si>
  <si>
    <t>地质灾害防治</t>
  </si>
  <si>
    <t>森林草原防灾减灾</t>
  </si>
  <si>
    <t>其他自然灾害防治支出</t>
  </si>
  <si>
    <t>自然灾害救灾及恢复重建支出</t>
  </si>
  <si>
    <t>自然灾害救灾补助</t>
  </si>
  <si>
    <t>自然灾害灾后重建补助</t>
  </si>
  <si>
    <t>其他自然灾害救灾及恢复重建支出</t>
  </si>
  <si>
    <t>其他灾害防治及应急管理支出</t>
  </si>
  <si>
    <t>年初预留</t>
  </si>
  <si>
    <t>其他政府性基金及对应专项债务收入安排的支出</t>
  </si>
  <si>
    <t>其他政府性基金安排的支出</t>
  </si>
  <si>
    <t>其他地方自行试点项目收益专项债券收入安排的支出</t>
  </si>
  <si>
    <t>其他政府性基金债务收入安排的支出</t>
  </si>
  <si>
    <t>彩票发行销售机构业务费安排的支出</t>
  </si>
  <si>
    <t>福利彩票发行机构的业务费支出</t>
  </si>
  <si>
    <t>体育彩票发行机构的业务费支出</t>
  </si>
  <si>
    <t>福利彩票销售机构的业务费支出</t>
  </si>
  <si>
    <t>体育彩票销售机构的业务费支出</t>
  </si>
  <si>
    <t>彩票兑奖周转金支出</t>
  </si>
  <si>
    <t>彩票发行销售风险基金支出</t>
  </si>
  <si>
    <t>彩票市场调控资金支出</t>
  </si>
  <si>
    <t>其他彩票发行销售机构业务费安排的支出</t>
  </si>
  <si>
    <t>彩票公益金安排的支出</t>
  </si>
  <si>
    <t>用于补充全国社会保障基金的彩票公益金支出</t>
  </si>
  <si>
    <t>用于社会福利的彩票公益金支出</t>
  </si>
  <si>
    <t>用于体育事业的彩票公益金支出</t>
  </si>
  <si>
    <t>用于教育事业的彩票公益金支出</t>
  </si>
  <si>
    <t>用于红十字事业的彩票公益金支出</t>
  </si>
  <si>
    <t>用于残疾人事业的彩票公益金支出</t>
  </si>
  <si>
    <t>用于文化事业的彩票公益金支出</t>
  </si>
  <si>
    <t>用于扶贫的彩票公益金支出</t>
  </si>
  <si>
    <t>用于法律援助的彩票公益金支出</t>
  </si>
  <si>
    <t>用于城乡医疗救助的彩票公益金支出</t>
  </si>
  <si>
    <t>用于其他社会公益事业的彩票公益金支出</t>
  </si>
  <si>
    <t>债务还本支出</t>
  </si>
  <si>
    <t>中央政府国内债务还本支出</t>
  </si>
  <si>
    <t>中央政府国外债务还本支出</t>
  </si>
  <si>
    <t>地方政府一般债务还本支出</t>
  </si>
  <si>
    <t>地方政府一般债券还本支出</t>
  </si>
  <si>
    <t>地方政府向外国政府借款还本支出</t>
  </si>
  <si>
    <t>地方政府向国际组织借款还本支出</t>
  </si>
  <si>
    <t>地方政府其他一般债务还本支出</t>
  </si>
  <si>
    <t>地方政府专项债务还本支出</t>
  </si>
  <si>
    <t>海南省高等级公路车辆通行附加费债务还本支出</t>
  </si>
  <si>
    <t>港口建设费债务还本支出</t>
  </si>
  <si>
    <t>国家电影事业发展专项资金债务还本支出</t>
  </si>
  <si>
    <t>国有土地使用权出让金债务还本支出</t>
  </si>
  <si>
    <t>农业土地开发资金债务还本支出</t>
  </si>
  <si>
    <t>大中型水库库区基金债务还本支出</t>
  </si>
  <si>
    <t>城市基础设施配套费债务还本支出</t>
  </si>
  <si>
    <t>小型水库移民扶助基金债务还本支出</t>
  </si>
  <si>
    <t>国家重大水利工程建设基金债务还本支出</t>
  </si>
  <si>
    <t>车辆通行费债务还本支出</t>
  </si>
  <si>
    <t>污水处理费债务还本支出</t>
  </si>
  <si>
    <t>土地储备专项债券还本支出</t>
  </si>
  <si>
    <t>政府收费公路专项债券还本支出</t>
  </si>
  <si>
    <t>棚户区改造专项债券还本支出</t>
  </si>
  <si>
    <t>其他地方自行试点项目收益专项债券还本支出</t>
  </si>
  <si>
    <t>其他政府性基金债务还本支出</t>
  </si>
  <si>
    <t>抗疫特别国债还本支出</t>
  </si>
  <si>
    <t>债务付息支出</t>
  </si>
  <si>
    <t>中央政府国内债务付息支出</t>
  </si>
  <si>
    <t>中央政府国外债务付息支出</t>
  </si>
  <si>
    <t>地方政府一般债务付息支出</t>
  </si>
  <si>
    <t>地方政府一般债券付息支出</t>
  </si>
  <si>
    <t>地方政府向外国政府借款付息支出</t>
  </si>
  <si>
    <t>地方政府向国际组织借款付息支出</t>
  </si>
  <si>
    <t>地方政府其他一般债务付息支出</t>
  </si>
  <si>
    <t>地方政府专项债务付息支出</t>
  </si>
  <si>
    <t>海南省高等级公路车辆通行附加费债务付息支出</t>
  </si>
  <si>
    <t>港口建设费债务付息支出</t>
  </si>
  <si>
    <t>国家电影事业发展专项资金债务付息支出</t>
  </si>
  <si>
    <t>国有土地使用权出让金债务付息支出</t>
  </si>
  <si>
    <t>农业土地开发资金债务付息支出</t>
  </si>
  <si>
    <t>大中型水库库区基金债务付息支出</t>
  </si>
  <si>
    <t>城市基础设施配套费债务付息支出</t>
  </si>
  <si>
    <t>小型水库移民扶助基金债务付息支出</t>
  </si>
  <si>
    <t>国家重大水利工程建设基金债务付息支出</t>
  </si>
  <si>
    <t>车辆通行费债务付息支出</t>
  </si>
  <si>
    <t>污水处理费债务付息支出</t>
  </si>
  <si>
    <t>土地储备专项债券付息支出</t>
  </si>
  <si>
    <t>政府收费公路专项债券付息支出</t>
  </si>
  <si>
    <t>棚户区改造专项债券付息支出</t>
  </si>
  <si>
    <t>其他地方自行试点项目收益专项债券付息支出</t>
  </si>
  <si>
    <t>其他政府性基金债务付息支出</t>
  </si>
  <si>
    <t>债务发行费用支出</t>
  </si>
  <si>
    <t>中央政府国内债务发行费用支出</t>
  </si>
  <si>
    <t>中央政府国外债务发行费用支出</t>
  </si>
  <si>
    <t>地方政府一般债务发行费用支出</t>
  </si>
  <si>
    <t>地方政府专项债务发行费用支出</t>
  </si>
  <si>
    <t>海南省高等级公路车辆通行附加费债务发行费用支出</t>
  </si>
  <si>
    <t>港口建设费债务发行费用支出</t>
  </si>
  <si>
    <t>国家电影事业发展专项资金债务发行费用支出</t>
  </si>
  <si>
    <t>国有土地使用权出让金债务发行费用支出</t>
  </si>
  <si>
    <t>农业土地开发资金债务发行费用支出</t>
  </si>
  <si>
    <t>大中型水库库区基金债务发行费用支出</t>
  </si>
  <si>
    <t>城市基础设施配套费债务发行费用支出</t>
  </si>
  <si>
    <t>小型水库移民扶助基金债务发行费用支出</t>
  </si>
  <si>
    <t>国家重大水利工程建设基金债务发行费用支出</t>
  </si>
  <si>
    <t>车辆通行费债务发行费用支出</t>
  </si>
  <si>
    <t>污水处理费债务发行费用支出</t>
  </si>
  <si>
    <t>土地储备专项债券发行费用支出</t>
  </si>
  <si>
    <t>政府收费公路专项债券发行费用支出</t>
  </si>
  <si>
    <t>棚户区改造专项债券发行费用支出</t>
  </si>
  <si>
    <t>其他地方自行试点项目收益专项债券发行费用支出</t>
  </si>
  <si>
    <t>其他政府性基金债务发行费用支出</t>
  </si>
  <si>
    <t>抗疫特别国债安排</t>
  </si>
  <si>
    <t>基础设施建设</t>
  </si>
  <si>
    <t>公共卫生体系建设</t>
  </si>
  <si>
    <t>重大疫情防控救治体系建设</t>
  </si>
  <si>
    <t>粮食安全</t>
  </si>
  <si>
    <t>能源安全</t>
  </si>
  <si>
    <t>应急物资保障</t>
  </si>
  <si>
    <t>产业链改造升级</t>
  </si>
  <si>
    <t>城镇老旧小区改造</t>
  </si>
  <si>
    <t>生态环境治理</t>
  </si>
  <si>
    <t>交通基础设施建设</t>
  </si>
  <si>
    <t>市政设施建设</t>
  </si>
  <si>
    <t>重大区域规划基础设施建设</t>
  </si>
  <si>
    <t>其他基础设施建设</t>
  </si>
  <si>
    <t>抗疫相关支出</t>
  </si>
  <si>
    <t>援企稳岗补贴</t>
  </si>
  <si>
    <t>困难群众基本生活补助</t>
  </si>
  <si>
    <t>其他抗疫相关支出</t>
  </si>
  <si>
    <r>
      <rPr>
        <sz val="10"/>
        <rFont val="宋体"/>
        <charset val="134"/>
      </rPr>
      <t>表四：</t>
    </r>
    <r>
      <rPr>
        <b/>
        <sz val="10"/>
        <rFont val="宋体"/>
        <charset val="134"/>
      </rPr>
      <t xml:space="preserve">                  </t>
    </r>
    <r>
      <rPr>
        <b/>
        <sz val="18"/>
        <rFont val="宋体"/>
        <charset val="134"/>
      </rPr>
      <t>2021年财政拨款收支预算表</t>
    </r>
  </si>
  <si>
    <t>收入</t>
  </si>
  <si>
    <t>支出</t>
  </si>
  <si>
    <t>预算数</t>
  </si>
  <si>
    <t>支出功能分类</t>
  </si>
  <si>
    <t>一、一般公共预算拨款收入</t>
  </si>
  <si>
    <t>一、一般公共服务</t>
  </si>
  <si>
    <t>二、政府性基金预算收入</t>
  </si>
  <si>
    <t>二、外交</t>
  </si>
  <si>
    <t>三、国防</t>
  </si>
  <si>
    <t>四、公共安全</t>
  </si>
  <si>
    <t>五、教育</t>
  </si>
  <si>
    <t>六、科学技术</t>
  </si>
  <si>
    <t>七、文化旅游体育</t>
  </si>
  <si>
    <t>八、社会保障和就业</t>
  </si>
  <si>
    <t>九、卫生健康</t>
  </si>
  <si>
    <t>十、节能环保</t>
  </si>
  <si>
    <t>十一、城乡社区</t>
  </si>
  <si>
    <t>十二、农林水</t>
  </si>
  <si>
    <t>十三、交通运输</t>
  </si>
  <si>
    <t>十四、资源勘探工业信息</t>
  </si>
  <si>
    <t>十五、商业服务</t>
  </si>
  <si>
    <t>十六、金融</t>
  </si>
  <si>
    <t>十七、援助其他地区支出</t>
  </si>
  <si>
    <t>十八、自然资源海洋气象</t>
  </si>
  <si>
    <t>十九、住房保障</t>
  </si>
  <si>
    <t>二十、粮油物资储备</t>
  </si>
  <si>
    <t>二十一、灾害防治及应急管理</t>
  </si>
  <si>
    <t>二十二、预备费</t>
  </si>
  <si>
    <t>二十三、其他支出</t>
  </si>
  <si>
    <t>二十四、转移性</t>
  </si>
  <si>
    <t>二十五、债务还本</t>
  </si>
  <si>
    <t>二十六、债务付息</t>
  </si>
  <si>
    <t>二十七、债务发行费用</t>
  </si>
  <si>
    <t>本年支出合计</t>
  </si>
  <si>
    <t>上年结转</t>
  </si>
  <si>
    <t>结转</t>
  </si>
  <si>
    <r>
      <rPr>
        <b/>
        <sz val="10"/>
        <rFont val="宋体"/>
        <charset val="134"/>
      </rPr>
      <t>表五</t>
    </r>
    <r>
      <rPr>
        <b/>
        <sz val="16"/>
        <rFont val="宋体"/>
        <charset val="134"/>
      </rPr>
      <t>：    2021年一般公共预算财政拨款支出预算表</t>
    </r>
  </si>
  <si>
    <r>
      <rPr>
        <b/>
        <sz val="12"/>
        <rFont val="宋体"/>
        <charset val="134"/>
      </rPr>
      <t xml:space="preserve">项 </t>
    </r>
    <r>
      <rPr>
        <b/>
        <sz val="11"/>
        <color indexed="8"/>
        <rFont val="宋体"/>
        <charset val="134"/>
      </rPr>
      <t xml:space="preserve">   </t>
    </r>
    <r>
      <rPr>
        <b/>
        <sz val="12"/>
        <rFont val="宋体"/>
        <charset val="134"/>
      </rPr>
      <t>目</t>
    </r>
  </si>
  <si>
    <t>功能分类科目编码</t>
  </si>
  <si>
    <r>
      <rPr>
        <b/>
        <sz val="10"/>
        <color rgb="FF000000"/>
        <rFont val="宋体"/>
        <charset val="134"/>
      </rPr>
      <t xml:space="preserve">表六：    </t>
    </r>
    <r>
      <rPr>
        <b/>
        <sz val="16"/>
        <color indexed="8"/>
        <rFont val="宋体"/>
        <charset val="134"/>
      </rPr>
      <t>2021年一般公共预算财政拨款经济分类支出预算表</t>
    </r>
  </si>
  <si>
    <t>科目
编码</t>
  </si>
  <si>
    <t>合    计</t>
  </si>
  <si>
    <t>工资福利支出</t>
  </si>
  <si>
    <t xml:space="preserve">  基本工资</t>
  </si>
  <si>
    <t xml:space="preserve">  津贴补贴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</si>
  <si>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</si>
  <si>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</si>
  <si>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</si>
  <si>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</si>
  <si>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</si>
  <si>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</si>
  <si>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</si>
  <si>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</si>
  <si>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</si>
  <si>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医疗费</t>
  </si>
  <si>
    <t xml:space="preserve">  其他工资福利支出</t>
  </si>
  <si>
    <t>商品和服务支出</t>
  </si>
  <si>
    <t xml:space="preserve">  办公费</t>
  </si>
  <si>
    <t>30202</t>
  </si>
  <si>
    <t xml:space="preserve">  印刷费</t>
  </si>
  <si>
    <t>30203</t>
  </si>
  <si>
    <t xml:space="preserve">  咨询费</t>
  </si>
  <si>
    <t xml:space="preserve">  手续费</t>
  </si>
  <si>
    <t>30205</t>
  </si>
  <si>
    <t xml:space="preserve">  水费</t>
  </si>
  <si>
    <t>30206</t>
  </si>
  <si>
    <t xml:space="preserve">  电费</t>
  </si>
  <si>
    <t>30207</t>
  </si>
  <si>
    <t xml:space="preserve">  邮电费</t>
  </si>
  <si>
    <t>30208</t>
  </si>
  <si>
    <t xml:space="preserve">  取暖费</t>
  </si>
  <si>
    <t>30209</t>
  </si>
  <si>
    <t xml:space="preserve">  物业管理费</t>
  </si>
  <si>
    <t>30211</t>
  </si>
  <si>
    <t xml:space="preserve">  差旅费</t>
  </si>
  <si>
    <t>30212</t>
  </si>
  <si>
    <t xml:space="preserve">  因公出国（境）费用</t>
  </si>
  <si>
    <t>30213</t>
  </si>
  <si>
    <t xml:space="preserve">  维修(护)费</t>
  </si>
  <si>
    <t>30214</t>
  </si>
  <si>
    <t xml:space="preserve">  租赁费</t>
  </si>
  <si>
    <t>30215</t>
  </si>
  <si>
    <t xml:space="preserve">  会议费</t>
  </si>
  <si>
    <t>30216</t>
  </si>
  <si>
    <t xml:space="preserve">  培训费</t>
  </si>
  <si>
    <t>30217</t>
  </si>
  <si>
    <t xml:space="preserve">  公务接待费</t>
  </si>
  <si>
    <t>30218</t>
  </si>
  <si>
    <t xml:space="preserve">  专用材料费</t>
  </si>
  <si>
    <t>30224</t>
  </si>
  <si>
    <t xml:space="preserve">  被装购置费</t>
  </si>
  <si>
    <t>30225</t>
  </si>
  <si>
    <t xml:space="preserve">  专用燃料费</t>
  </si>
  <si>
    <t>30226</t>
  </si>
  <si>
    <t xml:space="preserve">  劳务费</t>
  </si>
  <si>
    <t>30227</t>
  </si>
  <si>
    <t xml:space="preserve">  委托业务费</t>
  </si>
  <si>
    <t>30228</t>
  </si>
  <si>
    <t xml:space="preserve">  工会经费</t>
  </si>
  <si>
    <t>30229</t>
  </si>
  <si>
    <t xml:space="preserve">  福利费</t>
  </si>
  <si>
    <t xml:space="preserve">  公务用车运行维护费</t>
  </si>
  <si>
    <t xml:space="preserve">  其他交通费用</t>
  </si>
  <si>
    <t xml:space="preserve">  税金及附加费用</t>
  </si>
  <si>
    <t xml:space="preserve">  其他商品和服务支出</t>
  </si>
  <si>
    <t>对个人和家庭补助</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</si>
  <si>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</si>
  <si>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</si>
  <si>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</si>
  <si>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</si>
  <si>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</si>
  <si>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</si>
  <si>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</si>
  <si>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</si>
  <si>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</si>
  <si>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</si>
  <si>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</si>
  <si>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</si>
  <si>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债务利息及费用支出</t>
  </si>
  <si>
    <t xml:space="preserve">  国内债务付息</t>
  </si>
  <si>
    <t xml:space="preserve">  国外债务付息</t>
  </si>
  <si>
    <t xml:space="preserve">  国内债务发行费用</t>
  </si>
  <si>
    <t xml:space="preserve">  国外债务发行费用</t>
  </si>
  <si>
    <t>资本性支出（基本建设）</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</si>
  <si>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</si>
  <si>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</si>
  <si>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</si>
  <si>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</si>
  <si>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</si>
  <si>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</si>
  <si>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</si>
  <si>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公务用车购置</t>
  </si>
  <si>
    <t xml:space="preserve">  其他交通工资购置</t>
  </si>
  <si>
    <t xml:space="preserve">  文件和陈列品购置</t>
  </si>
  <si>
    <t xml:space="preserve">  无形资产购置</t>
  </si>
  <si>
    <t xml:space="preserve">  其他基本建设支出</t>
  </si>
  <si>
    <t>资本性支出</t>
  </si>
  <si>
    <t xml:space="preserve">  土地补偿</t>
  </si>
  <si>
    <t xml:space="preserve">  安置补助</t>
  </si>
  <si>
    <t xml:space="preserve">  地上附着物和青苗补偿</t>
  </si>
  <si>
    <t xml:space="preserve">  拆迁补偿</t>
  </si>
  <si>
    <t xml:space="preserve">  其他交通工具购置</t>
  </si>
  <si>
    <t xml:space="preserve">  其他资本性支出</t>
  </si>
  <si>
    <t>对企业补助（基本建设）</t>
  </si>
  <si>
    <t>资本金注入</t>
  </si>
  <si>
    <t>其他对企业补助</t>
  </si>
  <si>
    <t>对企业补助</t>
  </si>
  <si>
    <t>政府投资基金股权投资</t>
  </si>
  <si>
    <t>费用补贴</t>
  </si>
  <si>
    <t>利息补贴</t>
  </si>
  <si>
    <t>对社会保障基金补助</t>
  </si>
  <si>
    <t>对社会保险基金补助</t>
  </si>
  <si>
    <t>赠与</t>
  </si>
  <si>
    <t>国家赠偿费用支出</t>
  </si>
  <si>
    <t>对民间非营利性组织和群众性自治组织补贴</t>
  </si>
  <si>
    <r>
      <rPr>
        <b/>
        <sz val="10"/>
        <rFont val="宋体"/>
        <charset val="134"/>
      </rPr>
      <t xml:space="preserve">表七：       </t>
    </r>
    <r>
      <rPr>
        <b/>
        <sz val="18"/>
        <rFont val="宋体"/>
        <charset val="134"/>
      </rPr>
      <t>2021年一般公共预算“三公”经费支出预算表</t>
    </r>
  </si>
  <si>
    <t>序号</t>
  </si>
  <si>
    <t>2020年</t>
  </si>
  <si>
    <t>2021年</t>
  </si>
  <si>
    <t>较2020年预算数压缩%</t>
  </si>
  <si>
    <t>增减变化原因说明</t>
  </si>
  <si>
    <t>公务接待费</t>
  </si>
  <si>
    <t>因公出国（境）费用</t>
  </si>
  <si>
    <t xml:space="preserve">   其中，出国（境）培训费用</t>
  </si>
  <si>
    <t>公务用车购置费</t>
  </si>
  <si>
    <t>公务用车运行维护费</t>
  </si>
  <si>
    <t>说明：1、本部门包括（ ）个本级及所属（ ）个预算单位；</t>
  </si>
  <si>
    <t xml:space="preserve">      2、实有人员（ ）人，其中：在职人员（ ）人，离退休人员（ ）人；</t>
  </si>
  <si>
    <t>　　　3、公务用车原保有（ ）台，预计购置（ ）台；</t>
  </si>
  <si>
    <r>
      <rPr>
        <b/>
        <sz val="10"/>
        <rFont val="宋体"/>
        <charset val="134"/>
      </rPr>
      <t>表八：</t>
    </r>
    <r>
      <rPr>
        <b/>
        <sz val="20"/>
        <rFont val="宋体"/>
        <charset val="134"/>
      </rPr>
      <t xml:space="preserve"> </t>
    </r>
    <r>
      <rPr>
        <b/>
        <sz val="18"/>
        <rFont val="宋体"/>
        <charset val="134"/>
      </rPr>
      <t>2021年政府性基金预算财政拨款收入支出预算表</t>
    </r>
  </si>
  <si>
    <t>功能分类科目</t>
  </si>
  <si>
    <t>年初结转和结余</t>
  </si>
  <si>
    <t>本年
收入</t>
  </si>
  <si>
    <t>预算支出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</si>
</sst>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3" formatCode="_ * #,##0.00_ ;_ * \-#,##0.00_ ;_ * &quot;-&quot;??_ ;_ @_ "/>
    <numFmt numFmtId="176" formatCode="* #,##0.00;* \-#,##0.00;* &quot;-&quot;??;@"/>
    <numFmt numFmtId="177" formatCode="&quot;￥&quot;* _-#,##0.00;&quot;￥&quot;* \-#,##0.00;&quot;￥&quot;* _-&quot;-&quot;??;@"/>
    <numFmt numFmtId="178" formatCode="* #,##0;* \-#,##0;* &quot;-&quot;;@"/>
    <numFmt numFmtId="179" formatCode="&quot;￥&quot;* _-#,##0;&quot;￥&quot;* \-#,##0;&quot;￥&quot;* _-&quot;-&quot;;@"/>
    <numFmt numFmtId="180" formatCode="0_ "/>
    <numFmt numFmtId="181" formatCode="0.00_ "/>
  </numFmts>
  <fonts count="48">
    <font>
      <sz val="12"/>
      <name val="宋体"/>
      <charset val="134"/>
    </font>
    <font>
      <sz val="11"/>
      <name val="宋体"/>
      <charset val="134"/>
    </font>
    <font>
      <b/>
      <sz val="10"/>
      <name val="宋体"/>
      <charset val="134"/>
    </font>
    <font>
      <b/>
      <sz val="20"/>
      <name val="宋体"/>
      <charset val="134"/>
    </font>
    <font>
      <sz val="12"/>
      <color indexed="8"/>
      <name val="宋体"/>
      <charset val="134"/>
    </font>
    <font>
      <b/>
      <sz val="11"/>
      <color indexed="8"/>
      <name val="宋体"/>
      <charset val="134"/>
    </font>
    <font>
      <sz val="11"/>
      <color indexed="8"/>
      <name val="宋体"/>
      <charset val="134"/>
    </font>
    <font>
      <b/>
      <sz val="10"/>
      <color indexed="8"/>
      <name val="宋体"/>
      <charset val="134"/>
    </font>
    <font>
      <b/>
      <sz val="11"/>
      <name val="宋体"/>
      <charset val="134"/>
    </font>
    <font>
      <sz val="10"/>
      <name val="宋体"/>
      <charset val="134"/>
    </font>
    <font>
      <b/>
      <sz val="12"/>
      <name val="宋体"/>
      <charset val="134"/>
    </font>
    <font>
      <b/>
      <sz val="10"/>
      <color rgb="FF000000"/>
      <name val="宋体"/>
      <charset val="134"/>
    </font>
    <font>
      <b/>
      <sz val="16"/>
      <color indexed="8"/>
      <name val="宋体"/>
      <charset val="134"/>
    </font>
    <font>
      <b/>
      <sz val="12"/>
      <color indexed="8"/>
      <name val="宋体"/>
      <charset val="134"/>
    </font>
    <font>
      <b/>
      <sz val="12"/>
      <color indexed="8"/>
      <name val="Arial"/>
      <charset val="0"/>
    </font>
    <font>
      <sz val="12"/>
      <color indexed="8"/>
      <name val="Arial"/>
      <charset val="0"/>
    </font>
    <font>
      <b/>
      <sz val="16"/>
      <name val="宋体"/>
      <charset val="134"/>
    </font>
    <font>
      <sz val="10"/>
      <color indexed="8"/>
      <name val="宋体"/>
      <charset val="134"/>
    </font>
    <font>
      <b/>
      <sz val="10"/>
      <name val="黑体"/>
      <charset val="134"/>
    </font>
    <font>
      <sz val="10"/>
      <color indexed="8"/>
      <name val="黑体"/>
      <charset val="134"/>
    </font>
    <font>
      <sz val="10"/>
      <name val="Arial"/>
      <charset val="0"/>
    </font>
    <font>
      <sz val="12"/>
      <name val="黑体"/>
      <charset val="134"/>
    </font>
    <font>
      <b/>
      <sz val="18"/>
      <name val="宋体"/>
      <charset val="134"/>
    </font>
    <font>
      <sz val="9"/>
      <name val="宋体"/>
      <charset val="134"/>
    </font>
    <font>
      <b/>
      <u/>
      <sz val="20"/>
      <color indexed="8"/>
      <name val="宋体"/>
      <charset val="134"/>
    </font>
    <font>
      <u/>
      <sz val="18"/>
      <color indexed="8"/>
      <name val="宋体"/>
      <charset val="134"/>
    </font>
    <font>
      <b/>
      <sz val="20"/>
      <color indexed="8"/>
      <name val="宋体"/>
      <charset val="134"/>
    </font>
    <font>
      <sz val="11"/>
      <color indexed="8"/>
      <name val="Arial"/>
      <charset val="0"/>
    </font>
    <font>
      <b/>
      <u/>
      <sz val="10"/>
      <color indexed="8"/>
      <name val="宋体"/>
      <charset val="134"/>
    </font>
    <font>
      <b/>
      <sz val="10"/>
      <name val="Arial"/>
      <charset val="0"/>
    </font>
    <font>
      <u/>
      <sz val="11"/>
      <color rgb="FF0000FF"/>
      <name val="宋体"/>
      <charset val="134"/>
      <scheme val="minor"/>
    </font>
    <font>
      <u/>
      <sz val="11"/>
      <color rgb="FF800080"/>
      <name val="宋体"/>
      <charset val="134"/>
      <scheme val="minor"/>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0"/>
      <color indexed="8"/>
      <name val="Arial"/>
      <charset val="0"/>
    </font>
  </fonts>
  <fills count="25">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3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indexed="8"/>
      </left>
      <right style="thin">
        <color indexed="8"/>
      </right>
      <top style="medium">
        <color indexed="8"/>
      </top>
      <bottom style="thin">
        <color indexed="8"/>
      </bottom>
      <diagonal/>
    </border>
    <border>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right style="thin">
        <color indexed="8"/>
      </right>
      <top style="thin">
        <color indexed="8"/>
      </top>
      <bottom style="medium">
        <color indexed="8"/>
      </bottom>
      <diagonal/>
    </border>
    <border>
      <left style="thin">
        <color indexed="8"/>
      </left>
      <right style="thin">
        <color indexed="8"/>
      </right>
      <top style="thin">
        <color indexed="8"/>
      </top>
      <bottom style="medium">
        <color auto="1"/>
      </bottom>
      <diagonal/>
    </border>
    <border>
      <left/>
      <right style="thin">
        <color indexed="8"/>
      </right>
      <top style="thin">
        <color indexed="8"/>
      </top>
      <bottom style="medium">
        <color auto="1"/>
      </bottom>
      <diagonal/>
    </border>
    <border>
      <left style="thin">
        <color indexed="8"/>
      </left>
      <right style="medium">
        <color indexed="8"/>
      </right>
      <top style="medium">
        <color indexed="8"/>
      </top>
      <bottom/>
      <diagonal/>
    </border>
    <border>
      <left style="thin">
        <color indexed="8"/>
      </left>
      <right style="medium">
        <color indexed="8"/>
      </right>
      <top/>
      <bottom/>
      <diagonal/>
    </border>
    <border>
      <left style="thin">
        <color indexed="8"/>
      </left>
      <right style="medium">
        <color indexed="8"/>
      </right>
      <top/>
      <bottom style="thin">
        <color indexed="8"/>
      </bottom>
      <diagonal/>
    </border>
    <border>
      <left/>
      <right style="medium">
        <color indexed="8"/>
      </right>
      <top style="thin">
        <color indexed="8"/>
      </top>
      <bottom style="thin">
        <color indexed="8"/>
      </bottom>
      <diagonal/>
    </border>
    <border>
      <left/>
      <right style="medium">
        <color indexed="8"/>
      </right>
      <top style="thin">
        <color indexed="8"/>
      </top>
      <bottom style="medium">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3">
    <xf numFmtId="0" fontId="0" fillId="0" borderId="0"/>
    <xf numFmtId="176" fontId="29" fillId="0" borderId="0" applyFont="0" applyFill="0" applyBorder="0" applyAlignment="0" applyProtection="0"/>
    <xf numFmtId="177" fontId="29" fillId="0" borderId="0" applyFont="0" applyFill="0" applyBorder="0" applyAlignment="0" applyProtection="0"/>
    <xf numFmtId="9" fontId="29" fillId="0" borderId="0" applyFont="0" applyFill="0" applyBorder="0" applyAlignment="0" applyProtection="0"/>
    <xf numFmtId="178" fontId="29" fillId="0" borderId="0" applyFont="0" applyFill="0" applyBorder="0" applyAlignment="0" applyProtection="0"/>
    <xf numFmtId="179" fontId="29" fillId="0" borderId="0" applyFont="0" applyFill="0" applyBorder="0" applyAlignment="0" applyProtection="0"/>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3" borderId="23"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24" applyNumberFormat="0" applyFill="0" applyAlignment="0" applyProtection="0">
      <alignment vertical="center"/>
    </xf>
    <xf numFmtId="0" fontId="36" fillId="0" borderId="25" applyNumberFormat="0" applyFill="0" applyAlignment="0" applyProtection="0">
      <alignment vertical="center"/>
    </xf>
    <xf numFmtId="0" fontId="37" fillId="0" borderId="26" applyNumberFormat="0" applyFill="0" applyAlignment="0" applyProtection="0">
      <alignment vertical="center"/>
    </xf>
    <xf numFmtId="0" fontId="37" fillId="0" borderId="0" applyNumberFormat="0" applyFill="0" applyBorder="0" applyAlignment="0" applyProtection="0">
      <alignment vertical="center"/>
    </xf>
    <xf numFmtId="0" fontId="38" fillId="4" borderId="27" applyNumberFormat="0" applyAlignment="0" applyProtection="0">
      <alignment vertical="center"/>
    </xf>
    <xf numFmtId="0" fontId="39" fillId="5" borderId="28" applyNumberFormat="0" applyAlignment="0" applyProtection="0">
      <alignment vertical="center"/>
    </xf>
    <xf numFmtId="0" fontId="40" fillId="5" borderId="27" applyNumberFormat="0" applyAlignment="0" applyProtection="0">
      <alignment vertical="center"/>
    </xf>
    <xf numFmtId="0" fontId="41" fillId="6" borderId="29" applyNumberFormat="0" applyAlignment="0" applyProtection="0">
      <alignment vertical="center"/>
    </xf>
    <xf numFmtId="0" fontId="42" fillId="0" borderId="30" applyNumberFormat="0" applyFill="0" applyAlignment="0" applyProtection="0">
      <alignment vertical="center"/>
    </xf>
    <xf numFmtId="0" fontId="5" fillId="0" borderId="31"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6" fillId="8" borderId="0" applyNumberFormat="0" applyBorder="0" applyAlignment="0" applyProtection="0">
      <alignment vertical="center"/>
    </xf>
    <xf numFmtId="0" fontId="6" fillId="15" borderId="0" applyNumberFormat="0" applyBorder="0" applyAlignment="0" applyProtection="0">
      <alignment vertical="center"/>
    </xf>
    <xf numFmtId="0" fontId="46" fillId="15" borderId="0" applyNumberFormat="0" applyBorder="0" applyAlignment="0" applyProtection="0">
      <alignment vertical="center"/>
    </xf>
    <xf numFmtId="0" fontId="46" fillId="16" borderId="0" applyNumberFormat="0" applyBorder="0" applyAlignment="0" applyProtection="0">
      <alignment vertical="center"/>
    </xf>
    <xf numFmtId="0" fontId="6" fillId="7" borderId="0" applyNumberFormat="0" applyBorder="0" applyAlignment="0" applyProtection="0">
      <alignment vertical="center"/>
    </xf>
    <xf numFmtId="0" fontId="6" fillId="17"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6" fillId="19" borderId="0" applyNumberFormat="0" applyBorder="0" applyAlignment="0" applyProtection="0">
      <alignment vertical="center"/>
    </xf>
    <xf numFmtId="0" fontId="6" fillId="19" borderId="0" applyNumberFormat="0" applyBorder="0" applyAlignment="0" applyProtection="0">
      <alignment vertical="center"/>
    </xf>
    <xf numFmtId="0" fontId="46" fillId="18" borderId="0" applyNumberFormat="0" applyBorder="0" applyAlignment="0" applyProtection="0">
      <alignment vertical="center"/>
    </xf>
    <xf numFmtId="0" fontId="46" fillId="20" borderId="0" applyNumberFormat="0" applyBorder="0" applyAlignment="0" applyProtection="0">
      <alignment vertical="center"/>
    </xf>
    <xf numFmtId="0" fontId="6" fillId="21" borderId="0" applyNumberFormat="0" applyBorder="0" applyAlignment="0" applyProtection="0">
      <alignment vertical="center"/>
    </xf>
    <xf numFmtId="0" fontId="6" fillId="12" borderId="0" applyNumberFormat="0" applyBorder="0" applyAlignment="0" applyProtection="0">
      <alignment vertical="center"/>
    </xf>
    <xf numFmtId="0" fontId="46" fillId="20" borderId="0" applyNumberFormat="0" applyBorder="0" applyAlignment="0" applyProtection="0">
      <alignment vertical="center"/>
    </xf>
    <xf numFmtId="0" fontId="46" fillId="22" borderId="0" applyNumberFormat="0" applyBorder="0" applyAlignment="0" applyProtection="0">
      <alignment vertical="center"/>
    </xf>
    <xf numFmtId="0" fontId="6" fillId="4" borderId="0" applyNumberFormat="0" applyBorder="0" applyAlignment="0" applyProtection="0">
      <alignment vertical="center"/>
    </xf>
    <xf numFmtId="0" fontId="6" fillId="23" borderId="0" applyNumberFormat="0" applyBorder="0" applyAlignment="0" applyProtection="0">
      <alignment vertical="center"/>
    </xf>
    <xf numFmtId="0" fontId="46" fillId="24" borderId="0" applyNumberFormat="0" applyBorder="0" applyAlignment="0" applyProtection="0">
      <alignment vertical="center"/>
    </xf>
    <xf numFmtId="0" fontId="0" fillId="0" borderId="0">
      <alignment vertical="center"/>
    </xf>
    <xf numFmtId="0" fontId="47" fillId="0" borderId="0"/>
    <xf numFmtId="0" fontId="0" fillId="0" borderId="0">
      <alignment vertical="center"/>
    </xf>
    <xf numFmtId="0" fontId="47" fillId="0" borderId="0"/>
  </cellStyleXfs>
  <cellXfs count="174">
    <xf numFmtId="0" fontId="0" fillId="0" borderId="0" xfId="0"/>
    <xf numFmtId="0" fontId="0" fillId="0" borderId="0" xfId="0" applyFill="1"/>
    <xf numFmtId="0" fontId="1" fillId="0" borderId="0" xfId="0" applyFont="1" applyFill="1" applyAlignment="1">
      <alignment horizontal="left"/>
    </xf>
    <xf numFmtId="0" fontId="2" fillId="0" borderId="0" xfId="0" applyFont="1" applyFill="1" applyAlignment="1">
      <alignment horizontal="left"/>
    </xf>
    <xf numFmtId="0" fontId="3" fillId="0" borderId="0" xfId="0" applyFont="1" applyFill="1" applyAlignment="1">
      <alignment horizontal="left"/>
    </xf>
    <xf numFmtId="0" fontId="4" fillId="0" borderId="0" xfId="0" applyFont="1" applyFill="1"/>
    <xf numFmtId="0" fontId="5" fillId="0" borderId="1" xfId="0" applyFont="1" applyFill="1" applyBorder="1" applyAlignment="1">
      <alignment horizontal="center" vertical="center" wrapText="1" shrinkToFit="1"/>
    </xf>
    <xf numFmtId="0" fontId="6" fillId="0" borderId="1" xfId="0" applyFont="1" applyFill="1" applyBorder="1" applyAlignment="1">
      <alignment horizontal="center" vertical="center" wrapText="1" shrinkToFit="1"/>
    </xf>
    <xf numFmtId="180" fontId="6" fillId="0" borderId="1" xfId="0" applyNumberFormat="1" applyFont="1" applyFill="1" applyBorder="1" applyAlignment="1">
      <alignment horizontal="right" vertical="center" shrinkToFit="1"/>
    </xf>
    <xf numFmtId="0" fontId="6" fillId="0" borderId="1" xfId="0" applyFont="1" applyFill="1" applyBorder="1" applyAlignment="1">
      <alignment horizontal="left" vertical="center" shrinkToFit="1"/>
    </xf>
    <xf numFmtId="0" fontId="7" fillId="0" borderId="0" xfId="0" applyFont="1" applyFill="1" applyAlignment="1">
      <alignment horizontal="right"/>
    </xf>
    <xf numFmtId="180" fontId="0" fillId="0" borderId="0" xfId="0" applyNumberFormat="1" applyFill="1"/>
    <xf numFmtId="0" fontId="0" fillId="0" borderId="0" xfId="0" applyFill="1" applyAlignment="1">
      <alignment wrapText="1"/>
    </xf>
    <xf numFmtId="0" fontId="0" fillId="0" borderId="0" xfId="0" applyFill="1" applyAlignment="1">
      <alignment vertical="center" wrapText="1"/>
    </xf>
    <xf numFmtId="0" fontId="2" fillId="0" borderId="0" xfId="0" applyFont="1" applyFill="1" applyAlignment="1">
      <alignment horizontal="left" vertical="center" wrapText="1"/>
    </xf>
    <xf numFmtId="0" fontId="0" fillId="0" borderId="2" xfId="0" applyFill="1" applyBorder="1" applyAlignment="1">
      <alignment horizontal="left" wrapText="1"/>
    </xf>
    <xf numFmtId="0" fontId="0" fillId="0" borderId="0" xfId="0" applyFill="1" applyBorder="1" applyAlignment="1">
      <alignment horizontal="center" wrapText="1"/>
    </xf>
    <xf numFmtId="0" fontId="0" fillId="0" borderId="0" xfId="0" applyFill="1" applyAlignment="1">
      <alignment horizontal="right" wrapText="1"/>
    </xf>
    <xf numFmtId="0" fontId="8" fillId="0" borderId="1"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2" fillId="0" borderId="1"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0" fillId="0" borderId="0" xfId="0" applyFill="1" applyAlignment="1">
      <alignment horizontal="left" vertical="center" wrapText="1"/>
    </xf>
    <xf numFmtId="0" fontId="0" fillId="0" borderId="0" xfId="0" applyFont="1" applyFill="1" applyAlignment="1">
      <alignment horizontal="left" vertical="center" wrapText="1"/>
    </xf>
    <xf numFmtId="0" fontId="10" fillId="0" borderId="0" xfId="0" applyFont="1"/>
    <xf numFmtId="0" fontId="0" fillId="0" borderId="0" xfId="0" applyAlignment="1">
      <alignment wrapText="1"/>
    </xf>
    <xf numFmtId="180" fontId="0" fillId="0" borderId="0" xfId="0" applyNumberFormat="1" applyAlignment="1">
      <alignment wrapText="1"/>
    </xf>
    <xf numFmtId="0" fontId="2" fillId="0" borderId="0" xfId="0" applyFont="1"/>
    <xf numFmtId="0" fontId="11" fillId="0" borderId="0" xfId="0" applyFont="1" applyAlignment="1">
      <alignment horizontal="left"/>
    </xf>
    <xf numFmtId="0" fontId="12" fillId="0" borderId="0" xfId="0" applyFont="1" applyAlignment="1">
      <alignment horizontal="left"/>
    </xf>
    <xf numFmtId="0" fontId="4" fillId="0" borderId="0" xfId="0" applyFont="1" applyBorder="1" applyAlignment="1"/>
    <xf numFmtId="180" fontId="7" fillId="2" borderId="0" xfId="49" applyNumberFormat="1" applyFont="1" applyFill="1" applyAlignment="1">
      <alignment vertical="center" wrapText="1"/>
    </xf>
    <xf numFmtId="0" fontId="13" fillId="0" borderId="1" xfId="50" applyFont="1" applyFill="1" applyBorder="1" applyAlignment="1">
      <alignment horizontal="center" vertical="center" wrapText="1" shrinkToFit="1"/>
    </xf>
    <xf numFmtId="180" fontId="13" fillId="0" borderId="1" xfId="50" applyNumberFormat="1" applyFont="1" applyFill="1" applyBorder="1" applyAlignment="1">
      <alignment horizontal="center" vertical="center" wrapText="1" shrinkToFit="1"/>
    </xf>
    <xf numFmtId="180" fontId="10" fillId="0" borderId="1" xfId="0" applyNumberFormat="1" applyFont="1" applyBorder="1" applyAlignment="1">
      <alignment horizontal="center" wrapText="1"/>
    </xf>
    <xf numFmtId="180" fontId="10" fillId="0" borderId="1" xfId="0" applyNumberFormat="1" applyFont="1" applyBorder="1" applyAlignment="1">
      <alignment horizontal="center" vertical="center" wrapText="1"/>
    </xf>
    <xf numFmtId="0" fontId="4" fillId="0" borderId="6" xfId="50" applyFont="1" applyFill="1" applyBorder="1" applyAlignment="1">
      <alignment horizontal="center" vertical="center" wrapText="1" shrinkToFit="1"/>
    </xf>
    <xf numFmtId="0" fontId="4" fillId="0" borderId="7" xfId="50" applyFont="1" applyFill="1" applyBorder="1" applyAlignment="1">
      <alignment horizontal="center" vertical="center" wrapText="1" shrinkToFit="1"/>
    </xf>
    <xf numFmtId="181" fontId="14" fillId="0" borderId="5" xfId="50" applyNumberFormat="1" applyFont="1" applyFill="1" applyBorder="1" applyAlignment="1">
      <alignment horizontal="right" vertical="center" wrapText="1" shrinkToFit="1"/>
    </xf>
    <xf numFmtId="181" fontId="10" fillId="0" borderId="5" xfId="0" applyNumberFormat="1" applyFont="1" applyBorder="1" applyAlignment="1">
      <alignment horizontal="center" wrapText="1"/>
    </xf>
    <xf numFmtId="180" fontId="10" fillId="0" borderId="5" xfId="0" applyNumberFormat="1" applyFont="1" applyBorder="1" applyAlignment="1">
      <alignment horizontal="center" wrapText="1"/>
    </xf>
    <xf numFmtId="0" fontId="13" fillId="0" borderId="8" xfId="50" applyFont="1" applyFill="1" applyBorder="1" applyAlignment="1">
      <alignment horizontal="left" vertical="center" shrinkToFit="1"/>
    </xf>
    <xf numFmtId="0" fontId="13" fillId="0" borderId="1" xfId="50" applyFont="1" applyFill="1" applyBorder="1" applyAlignment="1">
      <alignment horizontal="left" vertical="center" wrapText="1" shrinkToFit="1"/>
    </xf>
    <xf numFmtId="181" fontId="14" fillId="0" borderId="1" xfId="50" applyNumberFormat="1" applyFont="1" applyFill="1" applyBorder="1" applyAlignment="1">
      <alignment horizontal="right" vertical="center" wrapText="1" shrinkToFit="1"/>
    </xf>
    <xf numFmtId="181" fontId="0" fillId="0" borderId="1" xfId="0" applyNumberFormat="1" applyBorder="1" applyAlignment="1">
      <alignment horizontal="center" wrapText="1"/>
    </xf>
    <xf numFmtId="181" fontId="10" fillId="0" borderId="1" xfId="0" applyNumberFormat="1" applyFont="1" applyBorder="1" applyAlignment="1">
      <alignment horizontal="center" wrapText="1"/>
    </xf>
    <xf numFmtId="0" fontId="4" fillId="0" borderId="8" xfId="50" applyFont="1" applyFill="1" applyBorder="1" applyAlignment="1">
      <alignment horizontal="left" vertical="center" shrinkToFit="1"/>
    </xf>
    <xf numFmtId="0" fontId="4" fillId="0" borderId="1" xfId="50" applyFont="1" applyFill="1" applyBorder="1" applyAlignment="1">
      <alignment horizontal="left" vertical="center" wrapText="1" shrinkToFit="1"/>
    </xf>
    <xf numFmtId="181" fontId="15" fillId="0" borderId="1" xfId="50" applyNumberFormat="1" applyFont="1" applyFill="1" applyBorder="1" applyAlignment="1">
      <alignment horizontal="right" vertical="center" wrapText="1" shrinkToFit="1"/>
    </xf>
    <xf numFmtId="180" fontId="0" fillId="0" borderId="1" xfId="0" applyNumberFormat="1" applyBorder="1" applyAlignment="1">
      <alignment horizontal="center" wrapText="1"/>
    </xf>
    <xf numFmtId="180" fontId="15" fillId="0" borderId="1" xfId="50" applyNumberFormat="1" applyFont="1" applyFill="1" applyBorder="1" applyAlignment="1">
      <alignment horizontal="right" vertical="center" wrapText="1" shrinkToFit="1"/>
    </xf>
    <xf numFmtId="181" fontId="0" fillId="0" borderId="1" xfId="0" applyNumberFormat="1" applyBorder="1" applyAlignment="1">
      <alignment wrapText="1"/>
    </xf>
    <xf numFmtId="180" fontId="0" fillId="0" borderId="1" xfId="0" applyNumberFormat="1" applyBorder="1" applyAlignment="1">
      <alignment wrapText="1"/>
    </xf>
    <xf numFmtId="181" fontId="10" fillId="0" borderId="1" xfId="0" applyNumberFormat="1" applyFont="1" applyBorder="1" applyAlignment="1">
      <alignment wrapText="1"/>
    </xf>
    <xf numFmtId="180" fontId="10" fillId="0" borderId="1" xfId="0" applyNumberFormat="1" applyFont="1" applyBorder="1" applyAlignment="1">
      <alignment wrapText="1"/>
    </xf>
    <xf numFmtId="180" fontId="14" fillId="0" borderId="1" xfId="50" applyNumberFormat="1" applyFont="1" applyFill="1" applyBorder="1" applyAlignment="1">
      <alignment horizontal="right" vertical="center" wrapText="1" shrinkToFit="1"/>
    </xf>
    <xf numFmtId="0" fontId="4" fillId="0" borderId="0" xfId="0" applyFont="1" applyAlignment="1">
      <alignment horizontal="center"/>
    </xf>
    <xf numFmtId="0" fontId="0" fillId="0" borderId="0" xfId="51" applyFill="1" applyAlignment="1">
      <alignment vertical="center" wrapText="1"/>
    </xf>
    <xf numFmtId="180" fontId="0" fillId="0" borderId="0" xfId="51" applyNumberFormat="1" applyFill="1" applyAlignment="1">
      <alignment vertical="center" wrapText="1"/>
    </xf>
    <xf numFmtId="0" fontId="2" fillId="0" borderId="0" xfId="0" applyFont="1" applyFill="1" applyAlignment="1">
      <alignment vertical="center"/>
    </xf>
    <xf numFmtId="0" fontId="16" fillId="0" borderId="0" xfId="0" applyFont="1" applyFill="1" applyAlignment="1">
      <alignment vertical="center"/>
    </xf>
    <xf numFmtId="180" fontId="16" fillId="0" borderId="0" xfId="0" applyNumberFormat="1" applyFont="1" applyFill="1" applyAlignment="1">
      <alignment vertical="center"/>
    </xf>
    <xf numFmtId="0" fontId="17" fillId="0" borderId="0" xfId="49" applyFont="1" applyFill="1" applyAlignment="1">
      <alignment horizontal="left" vertical="center"/>
    </xf>
    <xf numFmtId="0" fontId="9" fillId="0" borderId="0" xfId="51" applyFont="1" applyFill="1" applyAlignment="1">
      <alignment horizontal="center" vertical="center" wrapText="1"/>
    </xf>
    <xf numFmtId="180" fontId="2" fillId="0" borderId="0" xfId="51" applyNumberFormat="1" applyFont="1" applyFill="1" applyBorder="1" applyAlignment="1">
      <alignment horizontal="right" vertical="center" wrapText="1"/>
    </xf>
    <xf numFmtId="0" fontId="10" fillId="0" borderId="1" xfId="51" applyFont="1" applyFill="1" applyBorder="1" applyAlignment="1">
      <alignment horizontal="center" vertical="center" wrapText="1"/>
    </xf>
    <xf numFmtId="180" fontId="10" fillId="0" borderId="1" xfId="51" applyNumberFormat="1" applyFont="1" applyFill="1" applyBorder="1" applyAlignment="1">
      <alignment horizontal="center" vertical="center" wrapText="1"/>
    </xf>
    <xf numFmtId="0" fontId="10" fillId="0" borderId="1" xfId="51" applyFont="1" applyFill="1" applyBorder="1" applyAlignment="1">
      <alignment vertical="center" wrapText="1"/>
    </xf>
    <xf numFmtId="0" fontId="0" fillId="0" borderId="1" xfId="51" applyFont="1" applyFill="1" applyBorder="1" applyAlignment="1">
      <alignment vertical="center" wrapText="1"/>
    </xf>
    <xf numFmtId="181" fontId="6" fillId="0" borderId="1" xfId="52" applyNumberFormat="1" applyFont="1" applyFill="1" applyBorder="1" applyAlignment="1">
      <alignment horizontal="right" vertical="center" shrinkToFit="1"/>
    </xf>
    <xf numFmtId="0" fontId="18" fillId="0" borderId="1" xfId="0" applyNumberFormat="1" applyFont="1" applyFill="1" applyBorder="1" applyAlignment="1" applyProtection="1">
      <alignment horizontal="left" vertical="center"/>
    </xf>
    <xf numFmtId="180" fontId="19" fillId="0" borderId="1" xfId="52" applyNumberFormat="1" applyFont="1" applyFill="1" applyBorder="1" applyAlignment="1">
      <alignment vertical="center" shrinkToFit="1"/>
    </xf>
    <xf numFmtId="0" fontId="2" fillId="0" borderId="1" xfId="0" applyFont="1" applyFill="1" applyBorder="1" applyAlignment="1">
      <alignment horizontal="left" wrapText="1"/>
    </xf>
    <xf numFmtId="0" fontId="2" fillId="0" borderId="1" xfId="0" applyFont="1" applyFill="1" applyBorder="1" applyAlignment="1"/>
    <xf numFmtId="180" fontId="6" fillId="0" borderId="1" xfId="52" applyNumberFormat="1" applyFont="1" applyFill="1" applyBorder="1" applyAlignment="1">
      <alignment vertical="center" shrinkToFit="1"/>
    </xf>
    <xf numFmtId="0" fontId="9" fillId="0" borderId="1" xfId="0" applyFont="1" applyFill="1" applyBorder="1" applyAlignment="1">
      <alignment horizontal="left" wrapText="1"/>
    </xf>
    <xf numFmtId="0" fontId="20" fillId="0" borderId="1" xfId="0" applyFont="1" applyFill="1" applyBorder="1" applyAlignment="1"/>
    <xf numFmtId="180" fontId="0" fillId="0" borderId="1" xfId="51" applyNumberFormat="1" applyFont="1" applyFill="1" applyBorder="1" applyAlignment="1">
      <alignment vertical="center" wrapText="1"/>
    </xf>
    <xf numFmtId="180" fontId="0" fillId="0" borderId="1" xfId="51" applyNumberFormat="1" applyFill="1" applyBorder="1" applyAlignment="1">
      <alignment vertical="center" wrapText="1"/>
    </xf>
    <xf numFmtId="0" fontId="9" fillId="0" borderId="1" xfId="0" applyFont="1" applyFill="1" applyBorder="1" applyAlignment="1"/>
    <xf numFmtId="181" fontId="19" fillId="0" borderId="1" xfId="52" applyNumberFormat="1" applyFont="1" applyFill="1" applyBorder="1" applyAlignment="1">
      <alignment vertical="center" shrinkToFit="1"/>
    </xf>
    <xf numFmtId="4" fontId="9" fillId="0" borderId="1" xfId="0" applyNumberFormat="1" applyFont="1" applyFill="1" applyBorder="1" applyAlignment="1" applyProtection="1">
      <alignment horizontal="right" vertical="center"/>
    </xf>
    <xf numFmtId="0" fontId="18" fillId="0" borderId="1" xfId="0" applyFont="1" applyFill="1" applyBorder="1" applyAlignment="1">
      <alignment horizontal="left" wrapText="1"/>
    </xf>
    <xf numFmtId="0" fontId="18" fillId="0" borderId="1" xfId="0" applyFont="1" applyFill="1" applyBorder="1" applyAlignment="1"/>
    <xf numFmtId="180" fontId="21" fillId="0" borderId="1" xfId="51" applyNumberFormat="1" applyFont="1" applyFill="1" applyBorder="1" applyAlignment="1">
      <alignment vertical="center" wrapText="1"/>
    </xf>
    <xf numFmtId="0" fontId="1" fillId="0" borderId="0" xfId="0" applyFont="1" applyFill="1" applyAlignment="1"/>
    <xf numFmtId="43" fontId="1" fillId="0" borderId="0" xfId="0" applyNumberFormat="1" applyFont="1" applyFill="1" applyAlignment="1"/>
    <xf numFmtId="0" fontId="9" fillId="0" borderId="0" xfId="0" applyFont="1" applyAlignment="1">
      <alignment horizontal="left"/>
    </xf>
    <xf numFmtId="0" fontId="22" fillId="0" borderId="0" xfId="0" applyFont="1" applyAlignment="1">
      <alignment horizontal="left"/>
    </xf>
    <xf numFmtId="43" fontId="5" fillId="0" borderId="0" xfId="0" applyNumberFormat="1" applyFont="1" applyFill="1" applyAlignment="1">
      <alignment horizontal="right"/>
    </xf>
    <xf numFmtId="0" fontId="5" fillId="0" borderId="1" xfId="0" applyFont="1" applyFill="1" applyBorder="1" applyAlignment="1">
      <alignment horizontal="center" vertical="center" shrinkToFit="1"/>
    </xf>
    <xf numFmtId="43" fontId="5" fillId="0" borderId="1" xfId="0" applyNumberFormat="1" applyFont="1" applyFill="1" applyBorder="1" applyAlignment="1">
      <alignment horizontal="center" vertical="center" shrinkToFit="1"/>
    </xf>
    <xf numFmtId="0" fontId="4" fillId="0" borderId="1" xfId="0" applyFont="1" applyFill="1" applyBorder="1" applyAlignment="1">
      <alignment horizontal="left" vertical="center" shrinkToFit="1"/>
    </xf>
    <xf numFmtId="43" fontId="6" fillId="0" borderId="1" xfId="0" applyNumberFormat="1" applyFont="1" applyFill="1" applyBorder="1" applyAlignment="1">
      <alignment horizontal="right" vertical="center" shrinkToFit="1"/>
    </xf>
    <xf numFmtId="181" fontId="6" fillId="0" borderId="1" xfId="0" applyNumberFormat="1" applyFont="1" applyFill="1" applyBorder="1" applyAlignment="1">
      <alignment horizontal="right" vertical="center" shrinkToFit="1"/>
    </xf>
    <xf numFmtId="0" fontId="6" fillId="0" borderId="1" xfId="0" applyFont="1" applyFill="1" applyBorder="1" applyAlignment="1">
      <alignment horizontal="center" vertical="center" shrinkToFit="1"/>
    </xf>
    <xf numFmtId="0" fontId="1" fillId="0" borderId="0" xfId="0" applyFont="1" applyFill="1" applyProtection="1"/>
    <xf numFmtId="0" fontId="1" fillId="0" borderId="0" xfId="0" applyFont="1" applyFill="1" applyProtection="1">
      <protection locked="0"/>
    </xf>
    <xf numFmtId="0" fontId="1" fillId="0" borderId="0" xfId="0" applyFont="1" applyFill="1" applyAlignment="1" applyProtection="1">
      <alignment horizontal="left"/>
      <protection locked="0"/>
    </xf>
    <xf numFmtId="180" fontId="1" fillId="0" borderId="0" xfId="0" applyNumberFormat="1" applyFont="1" applyFill="1" applyAlignment="1" applyProtection="1">
      <alignment horizontal="center"/>
      <protection locked="0"/>
    </xf>
    <xf numFmtId="0" fontId="2" fillId="0" borderId="0" xfId="0" applyFont="1" applyFill="1" applyBorder="1" applyAlignment="1" applyProtection="1">
      <alignment horizontal="left" wrapText="1"/>
      <protection locked="0"/>
    </xf>
    <xf numFmtId="0" fontId="3" fillId="0" borderId="0" xfId="0" applyFont="1" applyFill="1" applyBorder="1" applyAlignment="1" applyProtection="1">
      <alignment horizontal="left"/>
      <protection locked="0"/>
    </xf>
    <xf numFmtId="0" fontId="23" fillId="0" borderId="0" xfId="0" applyFont="1" applyFill="1" applyBorder="1" applyAlignment="1" applyProtection="1">
      <alignment horizontal="left"/>
      <protection locked="0"/>
    </xf>
    <xf numFmtId="0" fontId="1" fillId="0" borderId="0" xfId="0" applyFont="1" applyFill="1" applyBorder="1" applyAlignment="1" applyProtection="1">
      <protection locked="0"/>
    </xf>
    <xf numFmtId="180" fontId="24" fillId="0" borderId="0" xfId="0" applyNumberFormat="1" applyFont="1" applyFill="1" applyBorder="1" applyAlignment="1" applyProtection="1">
      <alignment horizontal="center"/>
      <protection locked="0"/>
    </xf>
    <xf numFmtId="180" fontId="7" fillId="0" borderId="0" xfId="0" applyNumberFormat="1" applyFont="1" applyFill="1" applyBorder="1" applyAlignment="1" applyProtection="1">
      <alignment horizontal="center"/>
      <protection locked="0"/>
    </xf>
    <xf numFmtId="180" fontId="5" fillId="0" borderId="1" xfId="0" applyNumberFormat="1" applyFont="1" applyFill="1" applyBorder="1" applyAlignment="1" applyProtection="1">
      <alignment horizontal="left" vertical="center" wrapText="1" shrinkToFit="1"/>
      <protection locked="0"/>
    </xf>
    <xf numFmtId="0" fontId="5" fillId="0" borderId="1" xfId="0" applyFont="1" applyFill="1" applyBorder="1" applyAlignment="1" applyProtection="1">
      <alignment horizontal="center" vertical="center" shrinkToFit="1"/>
      <protection locked="0"/>
    </xf>
    <xf numFmtId="180" fontId="5" fillId="0" borderId="1" xfId="0" applyNumberFormat="1" applyFont="1" applyFill="1" applyBorder="1" applyAlignment="1" applyProtection="1">
      <alignment horizontal="center" vertical="center" wrapText="1" shrinkToFit="1"/>
      <protection locked="0"/>
    </xf>
    <xf numFmtId="180" fontId="8" fillId="0" borderId="1" xfId="0" applyNumberFormat="1" applyFont="1" applyFill="1" applyBorder="1" applyAlignment="1" applyProtection="1">
      <alignment horizontal="left" vertical="center" wrapText="1" shrinkToFit="1"/>
    </xf>
    <xf numFmtId="0" fontId="8" fillId="0" borderId="1" xfId="0" applyFont="1" applyFill="1" applyBorder="1" applyAlignment="1" applyProtection="1">
      <alignment horizontal="center" vertical="center" shrinkToFit="1"/>
    </xf>
    <xf numFmtId="180" fontId="8" fillId="0" borderId="1" xfId="0" applyNumberFormat="1" applyFont="1" applyFill="1" applyBorder="1" applyAlignment="1" applyProtection="1">
      <alignment horizontal="center" vertical="center" wrapText="1" shrinkToFit="1"/>
    </xf>
    <xf numFmtId="180" fontId="5" fillId="0" borderId="1" xfId="0" applyNumberFormat="1" applyFont="1" applyFill="1" applyBorder="1" applyAlignment="1" applyProtection="1">
      <alignment horizontal="center" vertical="center" wrapText="1" shrinkToFit="1"/>
    </xf>
    <xf numFmtId="0" fontId="2" fillId="0" borderId="1" xfId="0" applyFont="1" applyFill="1" applyBorder="1" applyAlignment="1" applyProtection="1">
      <alignment horizontal="left" wrapText="1"/>
    </xf>
    <xf numFmtId="0" fontId="2" fillId="0" borderId="1" xfId="0" applyFont="1" applyFill="1" applyBorder="1" applyAlignment="1" applyProtection="1"/>
    <xf numFmtId="180" fontId="1" fillId="0" borderId="1" xfId="0" applyNumberFormat="1" applyFont="1" applyFill="1" applyBorder="1" applyAlignment="1" applyProtection="1">
      <alignment horizontal="center"/>
    </xf>
    <xf numFmtId="0" fontId="9" fillId="0" borderId="1" xfId="0" applyFont="1" applyFill="1" applyBorder="1" applyAlignment="1" applyProtection="1">
      <alignment horizontal="left" wrapText="1"/>
      <protection locked="0"/>
    </xf>
    <xf numFmtId="0" fontId="20" fillId="0" borderId="1" xfId="0" applyFont="1" applyFill="1" applyBorder="1" applyAlignment="1" applyProtection="1">
      <protection locked="0"/>
    </xf>
    <xf numFmtId="180" fontId="1" fillId="0" borderId="1" xfId="0" applyNumberFormat="1" applyFont="1" applyFill="1" applyBorder="1" applyAlignment="1" applyProtection="1">
      <alignment horizontal="center"/>
      <protection locked="0"/>
    </xf>
    <xf numFmtId="180" fontId="8" fillId="0" borderId="1" xfId="0" applyNumberFormat="1" applyFont="1" applyFill="1" applyBorder="1" applyAlignment="1" applyProtection="1">
      <alignment horizontal="center"/>
    </xf>
    <xf numFmtId="0" fontId="18" fillId="0" borderId="1" xfId="0" applyFont="1" applyFill="1" applyBorder="1" applyAlignment="1" applyProtection="1">
      <alignment horizontal="left" wrapText="1"/>
    </xf>
    <xf numFmtId="0" fontId="18" fillId="0" borderId="1" xfId="0" applyFont="1" applyFill="1" applyBorder="1" applyAlignment="1" applyProtection="1"/>
    <xf numFmtId="0" fontId="9" fillId="0" borderId="1" xfId="0" applyFont="1" applyFill="1" applyBorder="1" applyAlignment="1" applyProtection="1">
      <protection locked="0"/>
    </xf>
    <xf numFmtId="0" fontId="2" fillId="0" borderId="1" xfId="0" applyFont="1" applyFill="1" applyBorder="1" applyAlignment="1" applyProtection="1">
      <alignment horizontal="left" wrapText="1"/>
      <protection locked="0"/>
    </xf>
    <xf numFmtId="0" fontId="2" fillId="0" borderId="1" xfId="0" applyFont="1" applyFill="1" applyBorder="1" applyAlignment="1" applyProtection="1">
      <protection locked="0"/>
    </xf>
    <xf numFmtId="0" fontId="1" fillId="0" borderId="0" xfId="0" applyFont="1" applyFill="1"/>
    <xf numFmtId="0" fontId="2" fillId="0" borderId="0" xfId="0" applyFont="1" applyFill="1"/>
    <xf numFmtId="0" fontId="25" fillId="0" borderId="0" xfId="52" applyFont="1" applyFill="1" applyAlignment="1"/>
    <xf numFmtId="0" fontId="26" fillId="0" borderId="0" xfId="52" applyFont="1" applyFill="1" applyAlignment="1">
      <alignment horizontal="center"/>
    </xf>
    <xf numFmtId="0" fontId="6" fillId="0" borderId="0" xfId="52" applyFont="1" applyFill="1"/>
    <xf numFmtId="0" fontId="27" fillId="0" borderId="0" xfId="52" applyFont="1" applyFill="1"/>
    <xf numFmtId="0" fontId="6" fillId="0" borderId="0" xfId="52" applyFont="1" applyFill="1" applyAlignment="1">
      <alignment horizontal="center"/>
    </xf>
    <xf numFmtId="0" fontId="5" fillId="0" borderId="9" xfId="52" applyFont="1" applyFill="1" applyBorder="1" applyAlignment="1">
      <alignment horizontal="center" vertical="center" shrinkToFit="1"/>
    </xf>
    <xf numFmtId="0" fontId="5" fillId="0" borderId="10" xfId="52" applyFont="1" applyFill="1" applyBorder="1" applyAlignment="1">
      <alignment horizontal="center" vertical="center" shrinkToFit="1"/>
    </xf>
    <xf numFmtId="0" fontId="5" fillId="0" borderId="10" xfId="52" applyFont="1" applyFill="1" applyBorder="1" applyAlignment="1">
      <alignment horizontal="center" vertical="center" wrapText="1" shrinkToFit="1"/>
    </xf>
    <xf numFmtId="0" fontId="5" fillId="0" borderId="11" xfId="52" applyFont="1" applyFill="1" applyBorder="1" applyAlignment="1">
      <alignment horizontal="center" vertical="center" wrapText="1" shrinkToFit="1"/>
    </xf>
    <xf numFmtId="0" fontId="5" fillId="0" borderId="12" xfId="52" applyFont="1" applyFill="1" applyBorder="1" applyAlignment="1">
      <alignment horizontal="center" vertical="center" wrapText="1" shrinkToFit="1"/>
    </xf>
    <xf numFmtId="0" fontId="6" fillId="0" borderId="11" xfId="52" applyFont="1" applyFill="1" applyBorder="1" applyAlignment="1">
      <alignment horizontal="left" vertical="center" shrinkToFit="1"/>
    </xf>
    <xf numFmtId="0" fontId="6" fillId="0" borderId="12" xfId="52" applyFont="1" applyFill="1" applyBorder="1" applyAlignment="1">
      <alignment horizontal="left" vertical="center" shrinkToFit="1"/>
    </xf>
    <xf numFmtId="4" fontId="5" fillId="0" borderId="12" xfId="52" applyNumberFormat="1" applyFont="1" applyFill="1" applyBorder="1" applyAlignment="1">
      <alignment horizontal="right" vertical="center" shrinkToFit="1"/>
    </xf>
    <xf numFmtId="4" fontId="6" fillId="0" borderId="12" xfId="52" applyNumberFormat="1" applyFont="1" applyFill="1" applyBorder="1" applyAlignment="1">
      <alignment horizontal="right" vertical="center" shrinkToFit="1"/>
    </xf>
    <xf numFmtId="0" fontId="6" fillId="0" borderId="13" xfId="52" applyFont="1" applyFill="1" applyBorder="1" applyAlignment="1">
      <alignment horizontal="left" vertical="center" shrinkToFit="1"/>
    </xf>
    <xf numFmtId="0" fontId="6" fillId="0" borderId="14" xfId="52" applyFont="1" applyFill="1" applyBorder="1" applyAlignment="1">
      <alignment horizontal="left" vertical="center" shrinkToFit="1"/>
    </xf>
    <xf numFmtId="0" fontId="6" fillId="0" borderId="15" xfId="52" applyFont="1" applyFill="1" applyBorder="1" applyAlignment="1">
      <alignment horizontal="left" vertical="center" shrinkToFit="1"/>
    </xf>
    <xf numFmtId="4" fontId="6" fillId="0" borderId="16" xfId="52" applyNumberFormat="1" applyFont="1" applyFill="1" applyBorder="1" applyAlignment="1">
      <alignment horizontal="right" vertical="center" shrinkToFit="1"/>
    </xf>
    <xf numFmtId="0" fontId="28" fillId="0" borderId="0" xfId="52" applyFont="1" applyFill="1" applyAlignment="1">
      <alignment horizontal="right"/>
    </xf>
    <xf numFmtId="0" fontId="5" fillId="0" borderId="17" xfId="52" applyFont="1" applyFill="1" applyBorder="1" applyAlignment="1">
      <alignment horizontal="center" vertical="center" wrapText="1" shrinkToFit="1"/>
    </xf>
    <xf numFmtId="0" fontId="5" fillId="0" borderId="18" xfId="52" applyFont="1" applyFill="1" applyBorder="1" applyAlignment="1">
      <alignment horizontal="center" vertical="center" wrapText="1" shrinkToFit="1"/>
    </xf>
    <xf numFmtId="0" fontId="5" fillId="0" borderId="19" xfId="52" applyFont="1" applyFill="1" applyBorder="1" applyAlignment="1">
      <alignment horizontal="center" vertical="center" wrapText="1" shrinkToFit="1"/>
    </xf>
    <xf numFmtId="4" fontId="6" fillId="0" borderId="20" xfId="52" applyNumberFormat="1" applyFont="1" applyFill="1" applyBorder="1" applyAlignment="1">
      <alignment horizontal="right" vertical="center" shrinkToFit="1"/>
    </xf>
    <xf numFmtId="4" fontId="6" fillId="0" borderId="21" xfId="52" applyNumberFormat="1" applyFont="1" applyFill="1" applyBorder="1" applyAlignment="1">
      <alignment horizontal="right" vertical="center" shrinkToFit="1"/>
    </xf>
    <xf numFmtId="0" fontId="0" fillId="0" borderId="0" xfId="0" applyFill="1" applyAlignment="1">
      <alignment horizontal="left"/>
    </xf>
    <xf numFmtId="0" fontId="23" fillId="0" borderId="0" xfId="0" applyFont="1" applyFill="1"/>
    <xf numFmtId="0" fontId="2" fillId="0" borderId="0" xfId="0" applyNumberFormat="1" applyFont="1" applyFill="1" applyBorder="1" applyAlignment="1" applyProtection="1">
      <alignment horizontal="left" vertical="center"/>
    </xf>
    <xf numFmtId="0" fontId="3" fillId="0" borderId="0" xfId="0" applyNumberFormat="1" applyFont="1" applyFill="1" applyBorder="1" applyAlignment="1" applyProtection="1">
      <alignment horizontal="left" vertical="center"/>
    </xf>
    <xf numFmtId="0" fontId="9" fillId="0" borderId="0" xfId="0" applyFont="1" applyFill="1" applyAlignment="1">
      <alignment horizontal="left" vertical="center"/>
    </xf>
    <xf numFmtId="0" fontId="9" fillId="0" borderId="0" xfId="0" applyFont="1" applyFill="1" applyAlignment="1">
      <alignment horizontal="right" vertical="center"/>
    </xf>
    <xf numFmtId="0" fontId="2" fillId="0" borderId="0" xfId="0" applyFont="1" applyFill="1" applyAlignment="1">
      <alignment horizontal="right" vertical="center"/>
    </xf>
    <xf numFmtId="0" fontId="2" fillId="0" borderId="1"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0" fontId="2" fillId="0" borderId="22" xfId="0" applyNumberFormat="1" applyFont="1" applyFill="1" applyBorder="1" applyAlignment="1" applyProtection="1">
      <alignment horizontal="left" vertical="center"/>
    </xf>
    <xf numFmtId="0" fontId="2" fillId="0" borderId="4"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left" vertical="center"/>
    </xf>
    <xf numFmtId="0" fontId="9" fillId="0" borderId="22" xfId="0" applyNumberFormat="1" applyFont="1" applyFill="1" applyBorder="1" applyAlignment="1" applyProtection="1">
      <alignment horizontal="left" vertical="center"/>
    </xf>
    <xf numFmtId="0" fontId="9" fillId="0" borderId="1" xfId="0" applyNumberFormat="1" applyFont="1" applyFill="1" applyBorder="1" applyAlignment="1" applyProtection="1">
      <alignment horizontal="left" vertical="center"/>
    </xf>
    <xf numFmtId="0" fontId="9" fillId="0" borderId="1" xfId="0" applyNumberFormat="1" applyFont="1" applyFill="1" applyBorder="1" applyAlignment="1" applyProtection="1">
      <alignment horizontal="left" vertical="center" wrapText="1"/>
    </xf>
    <xf numFmtId="0" fontId="2" fillId="0" borderId="1" xfId="0" applyNumberFormat="1" applyFont="1" applyFill="1" applyBorder="1" applyAlignment="1" applyProtection="1">
      <alignment horizontal="left" vertical="center"/>
    </xf>
    <xf numFmtId="0" fontId="0" fillId="0" borderId="1" xfId="0" applyFill="1" applyBorder="1"/>
    <xf numFmtId="0" fontId="2" fillId="0" borderId="1" xfId="0" applyNumberFormat="1" applyFont="1" applyFill="1" applyBorder="1" applyAlignment="1" applyProtection="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 9" xfId="50"/>
    <cellStyle name="常规_事业单位部门决算报表（讨论稿） 2" xfId="51"/>
    <cellStyle name="常规 2" xfId="52"/>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2"/>
  <sheetViews>
    <sheetView showGridLines="0" showZeros="0" zoomScaleSheetLayoutView="60" topLeftCell="A16" workbookViewId="0">
      <selection activeCell="B32" sqref="B32"/>
    </sheetView>
  </sheetViews>
  <sheetFormatPr defaultColWidth="9.125" defaultRowHeight="14.25" outlineLevelCol="7"/>
  <cols>
    <col min="1" max="1" width="21.25" style="1" customWidth="1"/>
    <col min="2" max="2" width="11.125" style="1" customWidth="1"/>
    <col min="3" max="3" width="9.625" style="156" customWidth="1"/>
    <col min="4" max="4" width="45.625" style="1" customWidth="1"/>
    <col min="5" max="5" width="12.375" style="1" customWidth="1"/>
    <col min="6" max="6" width="10.125" style="1" customWidth="1"/>
    <col min="7" max="7" width="11.875" style="1" customWidth="1"/>
    <col min="8" max="8" width="12.125" style="1" customWidth="1"/>
    <col min="9" max="16384" width="9.125" style="1"/>
  </cols>
  <sheetData>
    <row r="1" spans="1:1">
      <c r="A1" s="157"/>
    </row>
    <row r="2" ht="32" customHeight="1" spans="1:8">
      <c r="A2" s="158" t="s">
        <v>0</v>
      </c>
      <c r="B2" s="159"/>
      <c r="C2" s="159"/>
      <c r="D2" s="159"/>
      <c r="E2" s="159"/>
      <c r="F2" s="159"/>
      <c r="G2" s="159"/>
      <c r="H2" s="159"/>
    </row>
    <row r="3" ht="18.4" customHeight="1" spans="1:8">
      <c r="A3" s="160"/>
      <c r="B3" s="160"/>
      <c r="C3" s="160"/>
      <c r="D3" s="160"/>
      <c r="E3" s="160"/>
      <c r="F3" s="160"/>
      <c r="G3" s="161"/>
      <c r="H3" s="162" t="s">
        <v>1</v>
      </c>
    </row>
    <row r="4" ht="39" customHeight="1" spans="1:8">
      <c r="A4" s="163" t="s">
        <v>2</v>
      </c>
      <c r="B4" s="164" t="s">
        <v>3</v>
      </c>
      <c r="C4" s="165" t="s">
        <v>4</v>
      </c>
      <c r="D4" s="163" t="s">
        <v>2</v>
      </c>
      <c r="E4" s="164" t="s">
        <v>5</v>
      </c>
      <c r="F4" s="166" t="s">
        <v>6</v>
      </c>
      <c r="G4" s="166" t="s">
        <v>7</v>
      </c>
      <c r="H4" s="166" t="s">
        <v>8</v>
      </c>
    </row>
    <row r="5" ht="28" customHeight="1" spans="1:8">
      <c r="A5" s="167" t="s">
        <v>9</v>
      </c>
      <c r="B5" s="86">
        <v>140.4</v>
      </c>
      <c r="C5" s="168"/>
      <c r="D5" s="167" t="s">
        <v>10</v>
      </c>
      <c r="E5" s="86">
        <v>140.4</v>
      </c>
      <c r="F5" s="86">
        <v>140.4</v>
      </c>
      <c r="G5" s="86"/>
      <c r="H5" s="86"/>
    </row>
    <row r="6" ht="29" customHeight="1" spans="1:8">
      <c r="A6" s="169" t="s">
        <v>11</v>
      </c>
      <c r="B6" s="86">
        <v>140.4</v>
      </c>
      <c r="C6" s="169">
        <v>201</v>
      </c>
      <c r="D6" s="169" t="s">
        <v>12</v>
      </c>
      <c r="E6" s="86">
        <f>SUM(F6:H6)</f>
        <v>0</v>
      </c>
      <c r="F6" s="86"/>
      <c r="G6" s="86"/>
      <c r="H6" s="86"/>
    </row>
    <row r="7" ht="24" spans="1:8">
      <c r="A7" s="170" t="s">
        <v>13</v>
      </c>
      <c r="B7" s="86">
        <v>0</v>
      </c>
      <c r="C7" s="169">
        <v>202</v>
      </c>
      <c r="D7" s="169" t="s">
        <v>14</v>
      </c>
      <c r="E7" s="86">
        <f t="shared" ref="E7:E32" si="0">SUM(F7:H7)</f>
        <v>0</v>
      </c>
      <c r="F7" s="86">
        <f>SUM(F8:F18)</f>
        <v>0</v>
      </c>
      <c r="G7" s="86">
        <f>SUM(G8:G18)</f>
        <v>0</v>
      </c>
      <c r="H7" s="86">
        <f>SUM(H8:H18)</f>
        <v>0</v>
      </c>
    </row>
    <row r="8" ht="24" spans="1:8">
      <c r="A8" s="170" t="s">
        <v>15</v>
      </c>
      <c r="B8" s="86">
        <v>0</v>
      </c>
      <c r="C8" s="169">
        <v>203</v>
      </c>
      <c r="D8" s="169" t="s">
        <v>16</v>
      </c>
      <c r="E8" s="86">
        <f t="shared" si="0"/>
        <v>0</v>
      </c>
      <c r="F8" s="86"/>
      <c r="G8" s="86"/>
      <c r="H8" s="86"/>
    </row>
    <row r="9" ht="24" spans="1:8">
      <c r="A9" s="170" t="s">
        <v>17</v>
      </c>
      <c r="B9" s="86"/>
      <c r="C9" s="169">
        <v>204</v>
      </c>
      <c r="D9" s="169" t="s">
        <v>18</v>
      </c>
      <c r="E9" s="86">
        <f t="shared" si="0"/>
        <v>0</v>
      </c>
      <c r="F9" s="86"/>
      <c r="G9" s="86"/>
      <c r="H9" s="86"/>
    </row>
    <row r="10" ht="20" customHeight="1" spans="1:8">
      <c r="A10" s="169" t="s">
        <v>19</v>
      </c>
      <c r="B10" s="86"/>
      <c r="C10" s="169">
        <v>205</v>
      </c>
      <c r="D10" s="169" t="s">
        <v>20</v>
      </c>
      <c r="E10" s="86">
        <f t="shared" si="0"/>
        <v>0</v>
      </c>
      <c r="F10" s="86"/>
      <c r="G10" s="86"/>
      <c r="H10" s="86"/>
    </row>
    <row r="11" ht="20" customHeight="1" spans="1:8">
      <c r="A11" s="169" t="s">
        <v>21</v>
      </c>
      <c r="B11" s="86"/>
      <c r="C11" s="169">
        <v>206</v>
      </c>
      <c r="D11" s="169" t="s">
        <v>22</v>
      </c>
      <c r="E11" s="86">
        <f t="shared" si="0"/>
        <v>0</v>
      </c>
      <c r="F11" s="86"/>
      <c r="G11" s="86"/>
      <c r="H11" s="86"/>
    </row>
    <row r="12" ht="20" customHeight="1" spans="1:8">
      <c r="A12" s="169" t="s">
        <v>23</v>
      </c>
      <c r="B12" s="86"/>
      <c r="C12" s="169">
        <v>207</v>
      </c>
      <c r="D12" s="169" t="s">
        <v>24</v>
      </c>
      <c r="E12" s="86">
        <f t="shared" si="0"/>
        <v>0</v>
      </c>
      <c r="F12" s="86"/>
      <c r="G12" s="86"/>
      <c r="H12" s="86"/>
    </row>
    <row r="13" ht="20" customHeight="1" spans="1:8">
      <c r="A13" s="170" t="s">
        <v>25</v>
      </c>
      <c r="B13" s="86"/>
      <c r="C13" s="169">
        <v>208</v>
      </c>
      <c r="D13" s="169" t="s">
        <v>26</v>
      </c>
      <c r="E13" s="86">
        <f t="shared" si="0"/>
        <v>0</v>
      </c>
      <c r="F13" s="86"/>
      <c r="G13" s="86"/>
      <c r="H13" s="86"/>
    </row>
    <row r="14" ht="20" customHeight="1" spans="1:8">
      <c r="A14" s="169" t="s">
        <v>27</v>
      </c>
      <c r="B14" s="86"/>
      <c r="C14" s="169">
        <v>210</v>
      </c>
      <c r="D14" s="169" t="s">
        <v>28</v>
      </c>
      <c r="E14" s="86">
        <f t="shared" si="0"/>
        <v>0</v>
      </c>
      <c r="F14" s="86"/>
      <c r="G14" s="86"/>
      <c r="H14" s="86"/>
    </row>
    <row r="15" ht="20" customHeight="1" spans="1:8">
      <c r="A15" s="169"/>
      <c r="B15" s="86"/>
      <c r="C15" s="169">
        <v>211</v>
      </c>
      <c r="D15" s="169" t="s">
        <v>29</v>
      </c>
      <c r="E15" s="86">
        <f t="shared" si="0"/>
        <v>0</v>
      </c>
      <c r="F15" s="86"/>
      <c r="G15" s="86"/>
      <c r="H15" s="86"/>
    </row>
    <row r="16" ht="20" customHeight="1" spans="1:8">
      <c r="A16" s="169"/>
      <c r="B16" s="86"/>
      <c r="C16" s="169">
        <v>212</v>
      </c>
      <c r="D16" s="169" t="s">
        <v>30</v>
      </c>
      <c r="E16" s="86">
        <f t="shared" si="0"/>
        <v>0</v>
      </c>
      <c r="F16" s="86"/>
      <c r="G16" s="86"/>
      <c r="H16" s="86"/>
    </row>
    <row r="17" ht="20" customHeight="1" spans="1:8">
      <c r="A17" s="169"/>
      <c r="B17" s="86"/>
      <c r="C17" s="169">
        <v>213</v>
      </c>
      <c r="D17" s="169" t="s">
        <v>31</v>
      </c>
      <c r="E17" s="86">
        <f t="shared" si="0"/>
        <v>0</v>
      </c>
      <c r="F17" s="86"/>
      <c r="G17" s="86"/>
      <c r="H17" s="86"/>
    </row>
    <row r="18" ht="20" customHeight="1" spans="1:8">
      <c r="A18" s="171"/>
      <c r="B18" s="86"/>
      <c r="C18" s="169">
        <v>214</v>
      </c>
      <c r="D18" s="169" t="s">
        <v>32</v>
      </c>
      <c r="E18" s="86">
        <f t="shared" si="0"/>
        <v>0</v>
      </c>
      <c r="F18" s="86"/>
      <c r="G18" s="86"/>
      <c r="H18" s="86"/>
    </row>
    <row r="19" ht="20" customHeight="1" spans="1:8">
      <c r="A19" s="172"/>
      <c r="B19" s="172"/>
      <c r="C19" s="169">
        <v>215</v>
      </c>
      <c r="D19" s="169" t="s">
        <v>33</v>
      </c>
      <c r="E19" s="86">
        <f t="shared" si="0"/>
        <v>0</v>
      </c>
      <c r="F19" s="172"/>
      <c r="G19" s="172"/>
      <c r="H19" s="172"/>
    </row>
    <row r="20" ht="20" customHeight="1" spans="1:8">
      <c r="A20" s="172"/>
      <c r="B20" s="86">
        <f t="shared" ref="B20:F20" si="1">B5</f>
        <v>140.4</v>
      </c>
      <c r="C20" s="169">
        <v>216</v>
      </c>
      <c r="D20" s="169" t="s">
        <v>34</v>
      </c>
      <c r="E20" s="86">
        <f t="shared" si="1"/>
        <v>140.4</v>
      </c>
      <c r="F20" s="86">
        <f t="shared" si="1"/>
        <v>140.4</v>
      </c>
      <c r="G20" s="172"/>
      <c r="H20" s="172"/>
    </row>
    <row r="21" ht="20" customHeight="1" spans="1:8">
      <c r="A21" s="172"/>
      <c r="B21" s="86"/>
      <c r="C21" s="169">
        <v>217</v>
      </c>
      <c r="D21" s="169" t="s">
        <v>35</v>
      </c>
      <c r="E21" s="86">
        <f t="shared" si="0"/>
        <v>0</v>
      </c>
      <c r="F21" s="172"/>
      <c r="G21" s="172"/>
      <c r="H21" s="172"/>
    </row>
    <row r="22" ht="20" customHeight="1" spans="1:8">
      <c r="A22" s="172"/>
      <c r="B22" s="86">
        <f>SUM(B23:B25)</f>
        <v>0</v>
      </c>
      <c r="C22" s="169">
        <v>219</v>
      </c>
      <c r="D22" s="169" t="s">
        <v>36</v>
      </c>
      <c r="E22" s="86">
        <f t="shared" si="0"/>
        <v>0</v>
      </c>
      <c r="F22" s="172"/>
      <c r="G22" s="172"/>
      <c r="H22" s="172"/>
    </row>
    <row r="23" ht="20" customHeight="1" spans="1:8">
      <c r="A23" s="172"/>
      <c r="B23" s="86"/>
      <c r="C23" s="169">
        <v>220</v>
      </c>
      <c r="D23" s="169" t="s">
        <v>37</v>
      </c>
      <c r="E23" s="86">
        <f t="shared" si="0"/>
        <v>0</v>
      </c>
      <c r="F23" s="172"/>
      <c r="G23" s="172"/>
      <c r="H23" s="172"/>
    </row>
    <row r="24" ht="20" customHeight="1" spans="1:8">
      <c r="A24" s="172"/>
      <c r="B24" s="86"/>
      <c r="C24" s="169">
        <v>221</v>
      </c>
      <c r="D24" s="169" t="s">
        <v>38</v>
      </c>
      <c r="E24" s="86">
        <f t="shared" si="0"/>
        <v>0</v>
      </c>
      <c r="F24" s="172"/>
      <c r="G24" s="172"/>
      <c r="H24" s="172"/>
    </row>
    <row r="25" ht="20" customHeight="1" spans="1:8">
      <c r="A25" s="172"/>
      <c r="B25" s="86"/>
      <c r="C25" s="169">
        <v>222</v>
      </c>
      <c r="D25" s="169" t="s">
        <v>39</v>
      </c>
      <c r="E25" s="86">
        <f t="shared" si="0"/>
        <v>0</v>
      </c>
      <c r="F25" s="172"/>
      <c r="G25" s="172"/>
      <c r="H25" s="172"/>
    </row>
    <row r="26" ht="20" customHeight="1" spans="1:8">
      <c r="A26" s="163"/>
      <c r="B26" s="86">
        <f>SUM(B5+B27+B28)</f>
        <v>140.4</v>
      </c>
      <c r="C26" s="169">
        <v>224</v>
      </c>
      <c r="D26" s="169" t="s">
        <v>40</v>
      </c>
      <c r="E26" s="86">
        <f t="shared" si="0"/>
        <v>0</v>
      </c>
      <c r="F26" s="172"/>
      <c r="G26" s="172"/>
      <c r="H26" s="172"/>
    </row>
    <row r="27" ht="20" customHeight="1" spans="1:8">
      <c r="A27" s="173" t="s">
        <v>41</v>
      </c>
      <c r="B27" s="172"/>
      <c r="C27" s="169">
        <v>227</v>
      </c>
      <c r="D27" s="169" t="s">
        <v>42</v>
      </c>
      <c r="E27" s="86">
        <f t="shared" si="0"/>
        <v>0</v>
      </c>
      <c r="F27" s="172"/>
      <c r="G27" s="172"/>
      <c r="H27" s="172"/>
    </row>
    <row r="28" ht="20" customHeight="1" spans="1:8">
      <c r="A28" s="171" t="s">
        <v>43</v>
      </c>
      <c r="B28" s="172">
        <f>SUM(B29+B30+B31)</f>
        <v>0</v>
      </c>
      <c r="C28" s="169">
        <v>229</v>
      </c>
      <c r="D28" s="169" t="s">
        <v>44</v>
      </c>
      <c r="E28" s="86">
        <f t="shared" si="0"/>
        <v>0</v>
      </c>
      <c r="F28" s="172"/>
      <c r="G28" s="172"/>
      <c r="H28" s="172"/>
    </row>
    <row r="29" ht="24" spans="1:8">
      <c r="A29" s="170" t="s">
        <v>13</v>
      </c>
      <c r="B29" s="172"/>
      <c r="C29" s="169">
        <v>230</v>
      </c>
      <c r="D29" s="169" t="s">
        <v>45</v>
      </c>
      <c r="E29" s="86">
        <f t="shared" si="0"/>
        <v>0</v>
      </c>
      <c r="F29" s="172"/>
      <c r="G29" s="172"/>
      <c r="H29" s="172"/>
    </row>
    <row r="30" ht="24" spans="1:8">
      <c r="A30" s="170" t="s">
        <v>15</v>
      </c>
      <c r="B30" s="172"/>
      <c r="C30" s="169">
        <v>231</v>
      </c>
      <c r="D30" s="169" t="s">
        <v>46</v>
      </c>
      <c r="E30" s="86">
        <f t="shared" si="0"/>
        <v>0</v>
      </c>
      <c r="F30" s="172"/>
      <c r="G30" s="172"/>
      <c r="H30" s="172"/>
    </row>
    <row r="31" ht="24" spans="1:8">
      <c r="A31" s="170" t="s">
        <v>17</v>
      </c>
      <c r="B31" s="172"/>
      <c r="C31" s="169">
        <v>232</v>
      </c>
      <c r="D31" s="169" t="s">
        <v>47</v>
      </c>
      <c r="E31" s="86">
        <f t="shared" si="0"/>
        <v>0</v>
      </c>
      <c r="F31" s="172"/>
      <c r="G31" s="172"/>
      <c r="H31" s="172"/>
    </row>
    <row r="32" ht="20" customHeight="1" spans="1:8">
      <c r="A32" s="163" t="s">
        <v>48</v>
      </c>
      <c r="B32" s="172">
        <f>SUM(B5+B27+B28)</f>
        <v>140.4</v>
      </c>
      <c r="C32" s="169">
        <v>233</v>
      </c>
      <c r="D32" s="169" t="s">
        <v>49</v>
      </c>
      <c r="E32" s="86">
        <f t="shared" si="0"/>
        <v>0</v>
      </c>
      <c r="F32" s="172"/>
      <c r="G32" s="172"/>
      <c r="H32" s="172"/>
    </row>
  </sheetData>
  <mergeCells count="1">
    <mergeCell ref="A2:H2"/>
  </mergeCells>
  <pageMargins left="0.39" right="0.28" top="0.31" bottom="0.98" header="0" footer="0"/>
  <pageSetup paperSize="1" orientation="landscape" horizontalDpi="600" vertic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zoomScaleSheetLayoutView="60" workbookViewId="0">
      <selection activeCell="F7" sqref="F7"/>
    </sheetView>
  </sheetViews>
  <sheetFormatPr defaultColWidth="9" defaultRowHeight="13.5"/>
  <cols>
    <col min="1" max="3" width="4.625" style="130" customWidth="1"/>
    <col min="4" max="7" width="9" style="130"/>
    <col min="8" max="11" width="7.75" style="130" customWidth="1"/>
    <col min="12" max="16384" width="9" style="130"/>
  </cols>
  <sheetData>
    <row r="1" ht="46" customHeight="1" spans="1:11">
      <c r="A1" s="131" t="s">
        <v>50</v>
      </c>
      <c r="B1" s="132"/>
      <c r="C1" s="132"/>
      <c r="D1" s="132"/>
      <c r="E1" s="133" t="s">
        <v>51</v>
      </c>
      <c r="F1" s="133"/>
      <c r="G1" s="133"/>
      <c r="H1" s="133"/>
      <c r="I1" s="132"/>
      <c r="J1" s="132"/>
      <c r="K1" s="132"/>
    </row>
    <row r="2" ht="28" customHeight="1" spans="1:11">
      <c r="A2" s="134"/>
      <c r="B2" s="135"/>
      <c r="C2" s="135"/>
      <c r="D2" s="135"/>
      <c r="E2" s="135"/>
      <c r="F2" s="135"/>
      <c r="G2" s="135"/>
      <c r="H2" s="136"/>
      <c r="I2" s="135"/>
      <c r="J2" s="135"/>
      <c r="K2" s="150" t="s">
        <v>52</v>
      </c>
    </row>
    <row r="3" ht="29" customHeight="1" spans="1:11">
      <c r="A3" s="137" t="s">
        <v>53</v>
      </c>
      <c r="B3" s="138" t="s">
        <v>54</v>
      </c>
      <c r="C3" s="138" t="s">
        <v>54</v>
      </c>
      <c r="D3" s="138" t="s">
        <v>54</v>
      </c>
      <c r="E3" s="139" t="s">
        <v>55</v>
      </c>
      <c r="F3" s="139" t="s">
        <v>56</v>
      </c>
      <c r="G3" s="139" t="s">
        <v>57</v>
      </c>
      <c r="H3" s="139" t="s">
        <v>58</v>
      </c>
      <c r="I3" s="139" t="s">
        <v>59</v>
      </c>
      <c r="J3" s="139" t="s">
        <v>60</v>
      </c>
      <c r="K3" s="151" t="s">
        <v>61</v>
      </c>
    </row>
    <row r="4" spans="1:11">
      <c r="A4" s="140" t="s">
        <v>62</v>
      </c>
      <c r="B4" s="141" t="s">
        <v>54</v>
      </c>
      <c r="C4" s="141" t="s">
        <v>54</v>
      </c>
      <c r="D4" s="140" t="s">
        <v>63</v>
      </c>
      <c r="E4" s="141" t="s">
        <v>54</v>
      </c>
      <c r="F4" s="141" t="s">
        <v>54</v>
      </c>
      <c r="G4" s="141" t="s">
        <v>54</v>
      </c>
      <c r="H4" s="141" t="s">
        <v>54</v>
      </c>
      <c r="I4" s="141" t="s">
        <v>54</v>
      </c>
      <c r="J4" s="141" t="s">
        <v>54</v>
      </c>
      <c r="K4" s="152"/>
    </row>
    <row r="5" ht="14.25" customHeight="1" spans="1:11">
      <c r="A5" s="140" t="s">
        <v>54</v>
      </c>
      <c r="B5" s="141" t="s">
        <v>54</v>
      </c>
      <c r="C5" s="141" t="s">
        <v>54</v>
      </c>
      <c r="D5" s="140" t="s">
        <v>54</v>
      </c>
      <c r="E5" s="141" t="s">
        <v>54</v>
      </c>
      <c r="F5" s="141" t="s">
        <v>54</v>
      </c>
      <c r="G5" s="141" t="s">
        <v>54</v>
      </c>
      <c r="H5" s="141" t="s">
        <v>54</v>
      </c>
      <c r="I5" s="141" t="s">
        <v>54</v>
      </c>
      <c r="J5" s="141" t="s">
        <v>54</v>
      </c>
      <c r="K5" s="152"/>
    </row>
    <row r="6" spans="1:11">
      <c r="A6" s="140" t="s">
        <v>54</v>
      </c>
      <c r="B6" s="141" t="s">
        <v>54</v>
      </c>
      <c r="C6" s="141" t="s">
        <v>54</v>
      </c>
      <c r="D6" s="140" t="s">
        <v>54</v>
      </c>
      <c r="E6" s="141" t="s">
        <v>54</v>
      </c>
      <c r="F6" s="141" t="s">
        <v>54</v>
      </c>
      <c r="G6" s="141" t="s">
        <v>54</v>
      </c>
      <c r="H6" s="141" t="s">
        <v>54</v>
      </c>
      <c r="I6" s="141" t="s">
        <v>54</v>
      </c>
      <c r="J6" s="141" t="s">
        <v>54</v>
      </c>
      <c r="K6" s="153"/>
    </row>
    <row r="7" ht="29" customHeight="1" spans="1:11">
      <c r="A7" s="142">
        <v>2160250</v>
      </c>
      <c r="B7" s="143"/>
      <c r="C7" s="143"/>
      <c r="D7" s="143" t="s">
        <v>64</v>
      </c>
      <c r="E7" s="86">
        <v>140.4</v>
      </c>
      <c r="F7" s="86">
        <v>140.4</v>
      </c>
      <c r="G7" s="144">
        <f t="shared" ref="F7:K7" si="0">SUM(G8:G22)</f>
        <v>0</v>
      </c>
      <c r="H7" s="144">
        <f t="shared" si="0"/>
        <v>0</v>
      </c>
      <c r="I7" s="144">
        <f t="shared" si="0"/>
        <v>0</v>
      </c>
      <c r="J7" s="144">
        <f t="shared" si="0"/>
        <v>0</v>
      </c>
      <c r="K7" s="144">
        <f t="shared" si="0"/>
        <v>0</v>
      </c>
    </row>
    <row r="8" ht="20" customHeight="1" spans="1:11">
      <c r="A8" s="142"/>
      <c r="B8" s="143"/>
      <c r="C8" s="143"/>
      <c r="D8" s="143"/>
      <c r="E8" s="145">
        <f t="shared" ref="E8:E22" si="1">SUM(F8:K8)</f>
        <v>0</v>
      </c>
      <c r="F8" s="145"/>
      <c r="G8" s="145"/>
      <c r="H8" s="145"/>
      <c r="I8" s="145"/>
      <c r="J8" s="145"/>
      <c r="K8" s="154"/>
    </row>
    <row r="9" ht="20" customHeight="1" spans="1:11">
      <c r="A9" s="142"/>
      <c r="B9" s="143"/>
      <c r="C9" s="143"/>
      <c r="D9" s="143"/>
      <c r="E9" s="145">
        <f t="shared" si="1"/>
        <v>0</v>
      </c>
      <c r="F9" s="145"/>
      <c r="G9" s="145"/>
      <c r="H9" s="145"/>
      <c r="I9" s="145"/>
      <c r="J9" s="145"/>
      <c r="K9" s="154"/>
    </row>
    <row r="10" ht="20" customHeight="1" spans="1:11">
      <c r="A10" s="142"/>
      <c r="B10" s="143"/>
      <c r="C10" s="143"/>
      <c r="D10" s="143"/>
      <c r="E10" s="145">
        <f t="shared" si="1"/>
        <v>0</v>
      </c>
      <c r="F10" s="145"/>
      <c r="G10" s="145"/>
      <c r="H10" s="145"/>
      <c r="I10" s="145"/>
      <c r="J10" s="145"/>
      <c r="K10" s="154"/>
    </row>
    <row r="11" ht="20" customHeight="1" spans="1:11">
      <c r="A11" s="142"/>
      <c r="B11" s="143"/>
      <c r="C11" s="143"/>
      <c r="D11" s="143"/>
      <c r="E11" s="145">
        <f t="shared" si="1"/>
        <v>0</v>
      </c>
      <c r="F11" s="145"/>
      <c r="G11" s="145"/>
      <c r="H11" s="145"/>
      <c r="I11" s="145"/>
      <c r="J11" s="145"/>
      <c r="K11" s="154"/>
    </row>
    <row r="12" ht="20" customHeight="1" spans="1:11">
      <c r="A12" s="142"/>
      <c r="B12" s="143"/>
      <c r="C12" s="143"/>
      <c r="D12" s="143"/>
      <c r="E12" s="145">
        <f t="shared" si="1"/>
        <v>0</v>
      </c>
      <c r="F12" s="145"/>
      <c r="G12" s="145"/>
      <c r="H12" s="145"/>
      <c r="I12" s="145"/>
      <c r="J12" s="145"/>
      <c r="K12" s="154"/>
    </row>
    <row r="13" ht="20" customHeight="1" spans="1:11">
      <c r="A13" s="142"/>
      <c r="B13" s="143"/>
      <c r="C13" s="143"/>
      <c r="D13" s="143"/>
      <c r="E13" s="145">
        <f t="shared" si="1"/>
        <v>0</v>
      </c>
      <c r="F13" s="145"/>
      <c r="G13" s="145"/>
      <c r="H13" s="145"/>
      <c r="I13" s="145"/>
      <c r="J13" s="145"/>
      <c r="K13" s="154"/>
    </row>
    <row r="14" ht="20" customHeight="1" spans="1:11">
      <c r="A14" s="142"/>
      <c r="B14" s="143"/>
      <c r="C14" s="143"/>
      <c r="D14" s="143"/>
      <c r="E14" s="145">
        <f t="shared" si="1"/>
        <v>0</v>
      </c>
      <c r="F14" s="145"/>
      <c r="G14" s="145"/>
      <c r="H14" s="145"/>
      <c r="I14" s="145"/>
      <c r="J14" s="145"/>
      <c r="K14" s="154"/>
    </row>
    <row r="15" ht="20" customHeight="1" spans="1:11">
      <c r="A15" s="142"/>
      <c r="B15" s="143"/>
      <c r="C15" s="143"/>
      <c r="D15" s="143"/>
      <c r="E15" s="145">
        <f t="shared" si="1"/>
        <v>0</v>
      </c>
      <c r="F15" s="145"/>
      <c r="G15" s="145"/>
      <c r="H15" s="145"/>
      <c r="I15" s="145"/>
      <c r="J15" s="145"/>
      <c r="K15" s="154"/>
    </row>
    <row r="16" ht="20" customHeight="1" spans="1:11">
      <c r="A16" s="142"/>
      <c r="B16" s="143"/>
      <c r="C16" s="143"/>
      <c r="D16" s="143"/>
      <c r="E16" s="145">
        <f t="shared" si="1"/>
        <v>0</v>
      </c>
      <c r="F16" s="145"/>
      <c r="G16" s="145"/>
      <c r="H16" s="145"/>
      <c r="I16" s="145"/>
      <c r="J16" s="145"/>
      <c r="K16" s="154"/>
    </row>
    <row r="17" ht="20" customHeight="1" spans="1:11">
      <c r="A17" s="142"/>
      <c r="B17" s="143"/>
      <c r="C17" s="143"/>
      <c r="D17" s="143"/>
      <c r="E17" s="145">
        <f t="shared" si="1"/>
        <v>0</v>
      </c>
      <c r="F17" s="145"/>
      <c r="G17" s="145"/>
      <c r="H17" s="145"/>
      <c r="I17" s="145"/>
      <c r="J17" s="145"/>
      <c r="K17" s="154"/>
    </row>
    <row r="18" ht="20" customHeight="1" spans="1:11">
      <c r="A18" s="142"/>
      <c r="B18" s="143"/>
      <c r="C18" s="143"/>
      <c r="D18" s="143"/>
      <c r="E18" s="145">
        <f t="shared" si="1"/>
        <v>0</v>
      </c>
      <c r="F18" s="145"/>
      <c r="G18" s="145"/>
      <c r="H18" s="145"/>
      <c r="I18" s="145"/>
      <c r="J18" s="145"/>
      <c r="K18" s="154"/>
    </row>
    <row r="19" ht="20" customHeight="1" spans="1:11">
      <c r="A19" s="142"/>
      <c r="B19" s="143"/>
      <c r="C19" s="143"/>
      <c r="D19" s="143"/>
      <c r="E19" s="145">
        <f t="shared" si="1"/>
        <v>0</v>
      </c>
      <c r="F19" s="145"/>
      <c r="G19" s="145"/>
      <c r="H19" s="145"/>
      <c r="I19" s="145"/>
      <c r="J19" s="145"/>
      <c r="K19" s="154"/>
    </row>
    <row r="20" ht="20" customHeight="1" spans="1:11">
      <c r="A20" s="142"/>
      <c r="B20" s="143"/>
      <c r="C20" s="143"/>
      <c r="D20" s="143"/>
      <c r="E20" s="145">
        <f t="shared" si="1"/>
        <v>0</v>
      </c>
      <c r="F20" s="145"/>
      <c r="G20" s="145"/>
      <c r="H20" s="145"/>
      <c r="I20" s="145"/>
      <c r="J20" s="145"/>
      <c r="K20" s="154"/>
    </row>
    <row r="21" ht="20" customHeight="1" spans="1:11">
      <c r="A21" s="142"/>
      <c r="B21" s="143"/>
      <c r="C21" s="143"/>
      <c r="D21" s="143"/>
      <c r="E21" s="145">
        <f t="shared" si="1"/>
        <v>0</v>
      </c>
      <c r="F21" s="145"/>
      <c r="G21" s="145"/>
      <c r="H21" s="145"/>
      <c r="I21" s="145"/>
      <c r="J21" s="145"/>
      <c r="K21" s="154"/>
    </row>
    <row r="22" ht="20" customHeight="1" spans="1:11">
      <c r="A22" s="146"/>
      <c r="B22" s="147"/>
      <c r="C22" s="147"/>
      <c r="D22" s="148"/>
      <c r="E22" s="149">
        <f t="shared" si="1"/>
        <v>0</v>
      </c>
      <c r="F22" s="149"/>
      <c r="G22" s="149"/>
      <c r="H22" s="149"/>
      <c r="I22" s="149"/>
      <c r="J22" s="149"/>
      <c r="K22" s="155"/>
    </row>
    <row r="23" ht="20" customHeight="1"/>
  </sheetData>
  <mergeCells count="27">
    <mergeCell ref="E1:H1"/>
    <mergeCell ref="A3:D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D4:D6"/>
    <mergeCell ref="E3:E6"/>
    <mergeCell ref="F3:F6"/>
    <mergeCell ref="G3:G6"/>
    <mergeCell ref="H3:H6"/>
    <mergeCell ref="I3:I6"/>
    <mergeCell ref="J3:J6"/>
    <mergeCell ref="K3:K6"/>
    <mergeCell ref="A4:C6"/>
  </mergeCells>
  <pageMargins left="0.7" right="0.7" top="0.75" bottom="0.75" header="0.3" footer="0.3"/>
  <pageSetup paperSize="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80"/>
  <sheetViews>
    <sheetView tabSelected="1" zoomScale="115" zoomScaleNormal="115" zoomScaleSheetLayoutView="60" topLeftCell="A1636" workbookViewId="0">
      <selection activeCell="B1660" sqref="B1660"/>
    </sheetView>
  </sheetViews>
  <sheetFormatPr defaultColWidth="8" defaultRowHeight="20" customHeight="1"/>
  <cols>
    <col min="1" max="1" width="8.375" style="103" customWidth="1"/>
    <col min="2" max="2" width="41" style="102" customWidth="1"/>
    <col min="3" max="3" width="5.125" style="104" customWidth="1"/>
    <col min="4" max="4" width="6.125" style="104" customWidth="1"/>
    <col min="5" max="5" width="12.75" style="104" customWidth="1"/>
    <col min="6" max="6" width="5.75" style="104" customWidth="1"/>
    <col min="7" max="7" width="8.625" style="104" customWidth="1"/>
    <col min="8" max="8" width="8.5" style="102"/>
    <col min="9" max="16384" width="8" style="102"/>
  </cols>
  <sheetData>
    <row r="1" ht="28" customHeight="1" spans="1:7">
      <c r="A1" s="105" t="s">
        <v>65</v>
      </c>
      <c r="B1" s="106"/>
      <c r="C1" s="106"/>
      <c r="D1" s="106"/>
      <c r="E1" s="106"/>
      <c r="F1" s="106"/>
      <c r="G1" s="106"/>
    </row>
    <row r="2" customHeight="1" spans="1:7">
      <c r="A2" s="107"/>
      <c r="B2" s="108"/>
      <c r="C2" s="109"/>
      <c r="D2" s="109"/>
      <c r="E2" s="109"/>
      <c r="F2" s="109"/>
      <c r="G2" s="110" t="s">
        <v>52</v>
      </c>
    </row>
    <row r="3" customHeight="1" spans="1:7">
      <c r="A3" s="111" t="s">
        <v>66</v>
      </c>
      <c r="B3" s="112" t="s">
        <v>2</v>
      </c>
      <c r="C3" s="113" t="s">
        <v>67</v>
      </c>
      <c r="D3" s="113" t="s">
        <v>68</v>
      </c>
      <c r="E3" s="113"/>
      <c r="F3" s="113"/>
      <c r="G3" s="113" t="s">
        <v>69</v>
      </c>
    </row>
    <row r="4" customHeight="1" spans="1:7">
      <c r="A4" s="111"/>
      <c r="B4" s="112"/>
      <c r="C4" s="113"/>
      <c r="D4" s="113"/>
      <c r="E4" s="113"/>
      <c r="F4" s="113"/>
      <c r="G4" s="113"/>
    </row>
    <row r="5" ht="31" customHeight="1" spans="1:7">
      <c r="A5" s="111"/>
      <c r="B5" s="112"/>
      <c r="C5" s="113"/>
      <c r="D5" s="113" t="s">
        <v>70</v>
      </c>
      <c r="E5" s="113" t="s">
        <v>71</v>
      </c>
      <c r="F5" s="113" t="s">
        <v>72</v>
      </c>
      <c r="G5" s="113"/>
    </row>
    <row r="6" s="101" customFormat="1" ht="24" customHeight="1" spans="1:7">
      <c r="A6" s="114" t="s">
        <v>73</v>
      </c>
      <c r="B6" s="115"/>
      <c r="C6" s="116">
        <f>SUM(D6+G6)</f>
        <v>141</v>
      </c>
      <c r="D6" s="116">
        <f>SUM(E6+F6)</f>
        <v>141</v>
      </c>
      <c r="E6" s="116">
        <f>SUM(E7+E237+E277+E296+E386+E438+E501+E573+E712+E750+E822+E911+E988+E1122+E1237+E1305+E1325+E1357+E1367+E1412+E1432+E1476+E1502+E1558+E1588+E1614+E1639+E1660)</f>
        <v>132</v>
      </c>
      <c r="F6" s="116">
        <f>SUM(F7+F237+F277+F296+F386+F438+F501+F573+F712+F750+F822+F911+F988+F1122+F1237+F1305+F1325+F1357+F1367+F1412+F1432+F1476+F1502+F1558+F1588+F1614+F1639+F1660)</f>
        <v>9</v>
      </c>
      <c r="G6" s="116">
        <f>SUM(G7+G237+G277+G296+G386+G438+G501+G573+G712+G750+G822+G911+G988+G1122+G1237+G1305+G1325+G1357+G1367+G1412+G1432+G1476+G1502+G1558+G1588+G1614+G1639+G1660)</f>
        <v>0</v>
      </c>
    </row>
    <row r="7" s="101" customFormat="1" ht="21" customHeight="1" spans="1:7">
      <c r="A7" s="75">
        <v>201</v>
      </c>
      <c r="B7" s="75" t="s">
        <v>74</v>
      </c>
      <c r="C7" s="117">
        <f>SUM(D7+G7)</f>
        <v>0</v>
      </c>
      <c r="D7" s="117">
        <f t="shared" ref="D7:D15" si="0">SUM(E7+F7)</f>
        <v>0</v>
      </c>
      <c r="E7" s="117">
        <f>SUM(E8+E20+E29++E40+E52+E63+E74+E82+E91+E104+E113+E124+E136+E143+E151+E157+E164+E171+E178+E185+E192+E200+E206+E212+E219+E234)</f>
        <v>0</v>
      </c>
      <c r="F7" s="117">
        <f>SUM(F8+F20+F29++F40+F52+F63+F74+F82+F91+F104+F113+F124+F136+F143+F151+F157+F164+F171+F178+F185+F192+F200+F206+F212+F219+F234)</f>
        <v>0</v>
      </c>
      <c r="G7" s="117">
        <f>SUM(G8+G20+G29++G40+G52+G63+G74+G82+G91+G104+G113+G124+G136+G143+G151+G157+G164+G171+G178+G185+G192+G200+G206+G212+G219+G234)</f>
        <v>0</v>
      </c>
    </row>
    <row r="8" s="101" customFormat="1" ht="23" customHeight="1" spans="1:7">
      <c r="A8" s="118">
        <v>20101</v>
      </c>
      <c r="B8" s="119" t="s">
        <v>75</v>
      </c>
      <c r="C8" s="117">
        <f>SUM(D8+G8)</f>
        <v>0</v>
      </c>
      <c r="D8" s="117">
        <f t="shared" si="0"/>
        <v>0</v>
      </c>
      <c r="E8" s="120">
        <f>SUM(E9:E19)</f>
        <v>0</v>
      </c>
      <c r="F8" s="120">
        <f>SUM(F9:F19)</f>
        <v>0</v>
      </c>
      <c r="G8" s="120">
        <f>SUM(G9:G19)</f>
        <v>0</v>
      </c>
    </row>
    <row r="9" customHeight="1" spans="1:7">
      <c r="A9" s="121">
        <v>2010101</v>
      </c>
      <c r="B9" s="122" t="s">
        <v>76</v>
      </c>
      <c r="C9" s="113">
        <f t="shared" ref="C9:C72" si="1">SUM(D9+G9)</f>
        <v>0</v>
      </c>
      <c r="D9" s="113">
        <f t="shared" si="0"/>
        <v>0</v>
      </c>
      <c r="E9" s="123"/>
      <c r="F9" s="123"/>
      <c r="G9" s="123"/>
    </row>
    <row r="10" customHeight="1" spans="1:7">
      <c r="A10" s="121">
        <v>2010102</v>
      </c>
      <c r="B10" s="122" t="s">
        <v>77</v>
      </c>
      <c r="C10" s="113">
        <f t="shared" si="1"/>
        <v>0</v>
      </c>
      <c r="D10" s="113">
        <f t="shared" si="0"/>
        <v>0</v>
      </c>
      <c r="E10" s="123"/>
      <c r="F10" s="123"/>
      <c r="G10" s="123"/>
    </row>
    <row r="11" customHeight="1" spans="1:7">
      <c r="A11" s="121">
        <v>2010103</v>
      </c>
      <c r="B11" s="122" t="s">
        <v>78</v>
      </c>
      <c r="C11" s="113">
        <f t="shared" si="1"/>
        <v>0</v>
      </c>
      <c r="D11" s="113">
        <f t="shared" si="0"/>
        <v>0</v>
      </c>
      <c r="E11" s="123"/>
      <c r="F11" s="123"/>
      <c r="G11" s="123"/>
    </row>
    <row r="12" customHeight="1" spans="1:7">
      <c r="A12" s="121">
        <v>2010104</v>
      </c>
      <c r="B12" s="122" t="s">
        <v>79</v>
      </c>
      <c r="C12" s="113">
        <f t="shared" si="1"/>
        <v>0</v>
      </c>
      <c r="D12" s="113">
        <f t="shared" si="0"/>
        <v>0</v>
      </c>
      <c r="E12" s="123"/>
      <c r="F12" s="123"/>
      <c r="G12" s="123"/>
    </row>
    <row r="13" customHeight="1" spans="1:7">
      <c r="A13" s="121">
        <v>2010105</v>
      </c>
      <c r="B13" s="122" t="s">
        <v>80</v>
      </c>
      <c r="C13" s="113">
        <f t="shared" si="1"/>
        <v>0</v>
      </c>
      <c r="D13" s="113">
        <f t="shared" si="0"/>
        <v>0</v>
      </c>
      <c r="E13" s="123"/>
      <c r="F13" s="123"/>
      <c r="G13" s="123"/>
    </row>
    <row r="14" customHeight="1" spans="1:10">
      <c r="A14" s="121">
        <v>2010106</v>
      </c>
      <c r="B14" s="122" t="s">
        <v>81</v>
      </c>
      <c r="C14" s="113">
        <f t="shared" si="1"/>
        <v>0</v>
      </c>
      <c r="D14" s="113">
        <f t="shared" si="0"/>
        <v>0</v>
      </c>
      <c r="E14" s="123"/>
      <c r="F14" s="123"/>
      <c r="G14" s="123"/>
      <c r="J14" s="101"/>
    </row>
    <row r="15" customHeight="1" spans="1:7">
      <c r="A15" s="121">
        <v>2010107</v>
      </c>
      <c r="B15" s="122" t="s">
        <v>82</v>
      </c>
      <c r="C15" s="113">
        <f t="shared" si="1"/>
        <v>0</v>
      </c>
      <c r="D15" s="113">
        <f t="shared" si="0"/>
        <v>0</v>
      </c>
      <c r="E15" s="123"/>
      <c r="F15" s="123"/>
      <c r="G15" s="123"/>
    </row>
    <row r="16" customHeight="1" spans="1:7">
      <c r="A16" s="121">
        <v>2010108</v>
      </c>
      <c r="B16" s="122" t="s">
        <v>83</v>
      </c>
      <c r="C16" s="113">
        <f t="shared" si="1"/>
        <v>0</v>
      </c>
      <c r="D16" s="113">
        <f t="shared" ref="D7:D70" si="2">SUM(E16+F16)</f>
        <v>0</v>
      </c>
      <c r="E16" s="123"/>
      <c r="F16" s="123"/>
      <c r="G16" s="123"/>
    </row>
    <row r="17" customHeight="1" spans="1:7">
      <c r="A17" s="121">
        <v>2010109</v>
      </c>
      <c r="B17" s="122" t="s">
        <v>84</v>
      </c>
      <c r="C17" s="113">
        <f t="shared" si="1"/>
        <v>0</v>
      </c>
      <c r="D17" s="113">
        <f t="shared" si="2"/>
        <v>0</v>
      </c>
      <c r="E17" s="123"/>
      <c r="F17" s="123"/>
      <c r="G17" s="123"/>
    </row>
    <row r="18" customHeight="1" spans="1:7">
      <c r="A18" s="121">
        <v>2010150</v>
      </c>
      <c r="B18" s="122" t="s">
        <v>85</v>
      </c>
      <c r="C18" s="113">
        <f t="shared" si="1"/>
        <v>0</v>
      </c>
      <c r="D18" s="113">
        <f t="shared" si="2"/>
        <v>0</v>
      </c>
      <c r="E18" s="123"/>
      <c r="F18" s="123"/>
      <c r="G18" s="123"/>
    </row>
    <row r="19" customHeight="1" spans="1:7">
      <c r="A19" s="121">
        <v>2010199</v>
      </c>
      <c r="B19" s="122" t="s">
        <v>86</v>
      </c>
      <c r="C19" s="113">
        <f t="shared" si="1"/>
        <v>0</v>
      </c>
      <c r="D19" s="113">
        <f t="shared" si="2"/>
        <v>0</v>
      </c>
      <c r="E19" s="123"/>
      <c r="F19" s="123"/>
      <c r="G19" s="123"/>
    </row>
    <row r="20" s="101" customFormat="1" customHeight="1" spans="1:7">
      <c r="A20" s="118">
        <v>20102</v>
      </c>
      <c r="B20" s="119" t="s">
        <v>87</v>
      </c>
      <c r="C20" s="117">
        <f t="shared" si="1"/>
        <v>0</v>
      </c>
      <c r="D20" s="117">
        <f t="shared" si="2"/>
        <v>0</v>
      </c>
      <c r="E20" s="124">
        <f>SUM(E21:E28)</f>
        <v>0</v>
      </c>
      <c r="F20" s="124">
        <f>SUM(F21:F28)</f>
        <v>0</v>
      </c>
      <c r="G20" s="124">
        <f>SUM(G21:G28)</f>
        <v>0</v>
      </c>
    </row>
    <row r="21" customHeight="1" spans="1:7">
      <c r="A21" s="121">
        <v>2010201</v>
      </c>
      <c r="B21" s="122" t="s">
        <v>88</v>
      </c>
      <c r="C21" s="113">
        <f t="shared" si="1"/>
        <v>0</v>
      </c>
      <c r="D21" s="113">
        <f t="shared" si="2"/>
        <v>0</v>
      </c>
      <c r="E21" s="123"/>
      <c r="F21" s="123"/>
      <c r="G21" s="123"/>
    </row>
    <row r="22" customHeight="1" spans="1:7">
      <c r="A22" s="121">
        <v>2010202</v>
      </c>
      <c r="B22" s="122" t="s">
        <v>89</v>
      </c>
      <c r="C22" s="113">
        <f t="shared" si="1"/>
        <v>0</v>
      </c>
      <c r="D22" s="113">
        <f t="shared" si="2"/>
        <v>0</v>
      </c>
      <c r="E22" s="123"/>
      <c r="F22" s="123"/>
      <c r="G22" s="123"/>
    </row>
    <row r="23" customHeight="1" spans="1:7">
      <c r="A23" s="121">
        <v>2010203</v>
      </c>
      <c r="B23" s="122" t="s">
        <v>90</v>
      </c>
      <c r="C23" s="113">
        <f t="shared" si="1"/>
        <v>0</v>
      </c>
      <c r="D23" s="113">
        <f t="shared" si="2"/>
        <v>0</v>
      </c>
      <c r="E23" s="123"/>
      <c r="F23" s="123"/>
      <c r="G23" s="123"/>
    </row>
    <row r="24" customHeight="1" spans="1:7">
      <c r="A24" s="121">
        <v>2010204</v>
      </c>
      <c r="B24" s="122" t="s">
        <v>91</v>
      </c>
      <c r="C24" s="113">
        <f t="shared" si="1"/>
        <v>0</v>
      </c>
      <c r="D24" s="113">
        <f t="shared" si="2"/>
        <v>0</v>
      </c>
      <c r="E24" s="123"/>
      <c r="F24" s="123"/>
      <c r="G24" s="123"/>
    </row>
    <row r="25" customHeight="1" spans="1:7">
      <c r="A25" s="121">
        <v>2010205</v>
      </c>
      <c r="B25" s="122" t="s">
        <v>92</v>
      </c>
      <c r="C25" s="113">
        <f t="shared" si="1"/>
        <v>0</v>
      </c>
      <c r="D25" s="113">
        <f t="shared" si="2"/>
        <v>0</v>
      </c>
      <c r="E25" s="123"/>
      <c r="F25" s="123"/>
      <c r="G25" s="123"/>
    </row>
    <row r="26" customHeight="1" spans="1:7">
      <c r="A26" s="121">
        <v>2010206</v>
      </c>
      <c r="B26" s="122" t="s">
        <v>93</v>
      </c>
      <c r="C26" s="113">
        <f t="shared" si="1"/>
        <v>0</v>
      </c>
      <c r="D26" s="113">
        <f t="shared" si="2"/>
        <v>0</v>
      </c>
      <c r="E26" s="123"/>
      <c r="F26" s="123"/>
      <c r="G26" s="123"/>
    </row>
    <row r="27" customHeight="1" spans="1:7">
      <c r="A27" s="121">
        <v>2010250</v>
      </c>
      <c r="B27" s="122" t="s">
        <v>94</v>
      </c>
      <c r="C27" s="113">
        <f t="shared" si="1"/>
        <v>0</v>
      </c>
      <c r="D27" s="113">
        <f t="shared" si="2"/>
        <v>0</v>
      </c>
      <c r="E27" s="123"/>
      <c r="F27" s="123"/>
      <c r="G27" s="123"/>
    </row>
    <row r="28" customHeight="1" spans="1:7">
      <c r="A28" s="121">
        <v>2010299</v>
      </c>
      <c r="B28" s="122" t="s">
        <v>95</v>
      </c>
      <c r="C28" s="113">
        <f t="shared" si="1"/>
        <v>0</v>
      </c>
      <c r="D28" s="113">
        <f t="shared" si="2"/>
        <v>0</v>
      </c>
      <c r="E28" s="123"/>
      <c r="F28" s="123"/>
      <c r="G28" s="123"/>
    </row>
    <row r="29" s="101" customFormat="1" customHeight="1" spans="1:7">
      <c r="A29" s="118">
        <v>20103</v>
      </c>
      <c r="B29" s="119" t="s">
        <v>96</v>
      </c>
      <c r="C29" s="117">
        <f t="shared" si="1"/>
        <v>0</v>
      </c>
      <c r="D29" s="117">
        <f t="shared" si="2"/>
        <v>0</v>
      </c>
      <c r="E29" s="120">
        <f>SUM(E30:E39)</f>
        <v>0</v>
      </c>
      <c r="F29" s="120">
        <f>SUM(F30:F39)</f>
        <v>0</v>
      </c>
      <c r="G29" s="120">
        <f>SUM(G30:G39)</f>
        <v>0</v>
      </c>
    </row>
    <row r="30" customHeight="1" spans="1:7">
      <c r="A30" s="121">
        <v>2010301</v>
      </c>
      <c r="B30" s="122" t="s">
        <v>97</v>
      </c>
      <c r="C30" s="113">
        <f t="shared" si="1"/>
        <v>0</v>
      </c>
      <c r="D30" s="113">
        <f t="shared" si="2"/>
        <v>0</v>
      </c>
      <c r="E30" s="123"/>
      <c r="F30" s="123"/>
      <c r="G30" s="123"/>
    </row>
    <row r="31" customHeight="1" spans="1:7">
      <c r="A31" s="121">
        <v>2010302</v>
      </c>
      <c r="B31" s="122" t="s">
        <v>98</v>
      </c>
      <c r="C31" s="113">
        <f t="shared" si="1"/>
        <v>0</v>
      </c>
      <c r="D31" s="113">
        <f t="shared" si="2"/>
        <v>0</v>
      </c>
      <c r="E31" s="123"/>
      <c r="F31" s="123"/>
      <c r="G31" s="123"/>
    </row>
    <row r="32" customHeight="1" spans="1:7">
      <c r="A32" s="121">
        <v>2010303</v>
      </c>
      <c r="B32" s="122" t="s">
        <v>99</v>
      </c>
      <c r="C32" s="113">
        <f t="shared" si="1"/>
        <v>0</v>
      </c>
      <c r="D32" s="113">
        <f t="shared" si="2"/>
        <v>0</v>
      </c>
      <c r="E32" s="123"/>
      <c r="F32" s="123"/>
      <c r="G32" s="123"/>
    </row>
    <row r="33" customHeight="1" spans="1:7">
      <c r="A33" s="121">
        <v>2010304</v>
      </c>
      <c r="B33" s="122" t="s">
        <v>100</v>
      </c>
      <c r="C33" s="113">
        <f t="shared" si="1"/>
        <v>0</v>
      </c>
      <c r="D33" s="113">
        <f t="shared" si="2"/>
        <v>0</v>
      </c>
      <c r="E33" s="123"/>
      <c r="F33" s="123"/>
      <c r="G33" s="123"/>
    </row>
    <row r="34" customHeight="1" spans="1:7">
      <c r="A34" s="121">
        <v>2010305</v>
      </c>
      <c r="B34" s="122" t="s">
        <v>101</v>
      </c>
      <c r="C34" s="113">
        <f t="shared" si="1"/>
        <v>0</v>
      </c>
      <c r="D34" s="113">
        <f t="shared" si="2"/>
        <v>0</v>
      </c>
      <c r="E34" s="123"/>
      <c r="F34" s="123"/>
      <c r="G34" s="123"/>
    </row>
    <row r="35" customHeight="1" spans="1:7">
      <c r="A35" s="121">
        <v>2010306</v>
      </c>
      <c r="B35" s="122" t="s">
        <v>102</v>
      </c>
      <c r="C35" s="113">
        <f t="shared" si="1"/>
        <v>0</v>
      </c>
      <c r="D35" s="113">
        <f t="shared" si="2"/>
        <v>0</v>
      </c>
      <c r="E35" s="123"/>
      <c r="F35" s="123"/>
      <c r="G35" s="123"/>
    </row>
    <row r="36" customHeight="1" spans="1:7">
      <c r="A36" s="121">
        <v>2010308</v>
      </c>
      <c r="B36" s="122" t="s">
        <v>103</v>
      </c>
      <c r="C36" s="113">
        <f t="shared" si="1"/>
        <v>0</v>
      </c>
      <c r="D36" s="113">
        <f t="shared" si="2"/>
        <v>0</v>
      </c>
      <c r="E36" s="123"/>
      <c r="F36" s="123"/>
      <c r="G36" s="123"/>
    </row>
    <row r="37" customHeight="1" spans="1:7">
      <c r="A37" s="121">
        <v>2010309</v>
      </c>
      <c r="B37" s="122" t="s">
        <v>104</v>
      </c>
      <c r="C37" s="113">
        <f t="shared" si="1"/>
        <v>0</v>
      </c>
      <c r="D37" s="113">
        <f t="shared" si="2"/>
        <v>0</v>
      </c>
      <c r="E37" s="123"/>
      <c r="F37" s="123"/>
      <c r="G37" s="123"/>
    </row>
    <row r="38" customHeight="1" spans="1:7">
      <c r="A38" s="121">
        <v>2010350</v>
      </c>
      <c r="B38" s="122" t="s">
        <v>105</v>
      </c>
      <c r="C38" s="113">
        <f t="shared" si="1"/>
        <v>0</v>
      </c>
      <c r="D38" s="113">
        <f t="shared" si="2"/>
        <v>0</v>
      </c>
      <c r="E38" s="123"/>
      <c r="F38" s="123"/>
      <c r="G38" s="123"/>
    </row>
    <row r="39" customHeight="1" spans="1:7">
      <c r="A39" s="121">
        <v>2010399</v>
      </c>
      <c r="B39" s="122" t="s">
        <v>106</v>
      </c>
      <c r="C39" s="113">
        <f t="shared" si="1"/>
        <v>0</v>
      </c>
      <c r="D39" s="113">
        <f t="shared" si="2"/>
        <v>0</v>
      </c>
      <c r="E39" s="123"/>
      <c r="F39" s="123"/>
      <c r="G39" s="123"/>
    </row>
    <row r="40" s="101" customFormat="1" customHeight="1" spans="1:7">
      <c r="A40" s="118">
        <v>20104</v>
      </c>
      <c r="B40" s="119" t="s">
        <v>107</v>
      </c>
      <c r="C40" s="117">
        <f t="shared" si="1"/>
        <v>0</v>
      </c>
      <c r="D40" s="117">
        <f t="shared" si="2"/>
        <v>0</v>
      </c>
      <c r="E40" s="120">
        <f>SUM(E41:E51)</f>
        <v>0</v>
      </c>
      <c r="F40" s="120">
        <f>SUM(F41:F51)</f>
        <v>0</v>
      </c>
      <c r="G40" s="120">
        <f>SUM(G41:G51)</f>
        <v>0</v>
      </c>
    </row>
    <row r="41" customHeight="1" spans="1:7">
      <c r="A41" s="121">
        <v>2010401</v>
      </c>
      <c r="B41" s="122" t="s">
        <v>108</v>
      </c>
      <c r="C41" s="113">
        <f t="shared" si="1"/>
        <v>0</v>
      </c>
      <c r="D41" s="113">
        <f t="shared" si="2"/>
        <v>0</v>
      </c>
      <c r="E41" s="123"/>
      <c r="F41" s="123"/>
      <c r="G41" s="123"/>
    </row>
    <row r="42" customHeight="1" spans="1:7">
      <c r="A42" s="121">
        <v>2010402</v>
      </c>
      <c r="B42" s="122" t="s">
        <v>109</v>
      </c>
      <c r="C42" s="113">
        <f t="shared" si="1"/>
        <v>0</v>
      </c>
      <c r="D42" s="113">
        <f t="shared" si="2"/>
        <v>0</v>
      </c>
      <c r="E42" s="123"/>
      <c r="F42" s="123"/>
      <c r="G42" s="123"/>
    </row>
    <row r="43" customHeight="1" spans="1:7">
      <c r="A43" s="121">
        <v>2010403</v>
      </c>
      <c r="B43" s="122" t="s">
        <v>110</v>
      </c>
      <c r="C43" s="113">
        <f t="shared" si="1"/>
        <v>0</v>
      </c>
      <c r="D43" s="113">
        <f t="shared" si="2"/>
        <v>0</v>
      </c>
      <c r="E43" s="123"/>
      <c r="F43" s="123"/>
      <c r="G43" s="123"/>
    </row>
    <row r="44" customHeight="1" spans="1:7">
      <c r="A44" s="121">
        <v>2010404</v>
      </c>
      <c r="B44" s="122" t="s">
        <v>111</v>
      </c>
      <c r="C44" s="113">
        <f t="shared" si="1"/>
        <v>0</v>
      </c>
      <c r="D44" s="113">
        <f t="shared" si="2"/>
        <v>0</v>
      </c>
      <c r="E44" s="123"/>
      <c r="F44" s="123"/>
      <c r="G44" s="123"/>
    </row>
    <row r="45" customHeight="1" spans="1:7">
      <c r="A45" s="121">
        <v>2010405</v>
      </c>
      <c r="B45" s="122" t="s">
        <v>112</v>
      </c>
      <c r="C45" s="113">
        <f t="shared" si="1"/>
        <v>0</v>
      </c>
      <c r="D45" s="113">
        <f t="shared" si="2"/>
        <v>0</v>
      </c>
      <c r="E45" s="123"/>
      <c r="F45" s="123"/>
      <c r="G45" s="123"/>
    </row>
    <row r="46" customHeight="1" spans="1:7">
      <c r="A46" s="121">
        <v>2010406</v>
      </c>
      <c r="B46" s="122" t="s">
        <v>113</v>
      </c>
      <c r="C46" s="113">
        <f t="shared" si="1"/>
        <v>0</v>
      </c>
      <c r="D46" s="113">
        <f t="shared" si="2"/>
        <v>0</v>
      </c>
      <c r="E46" s="123"/>
      <c r="F46" s="123"/>
      <c r="G46" s="123"/>
    </row>
    <row r="47" customHeight="1" spans="1:7">
      <c r="A47" s="121">
        <v>2010407</v>
      </c>
      <c r="B47" s="122" t="s">
        <v>114</v>
      </c>
      <c r="C47" s="113">
        <f t="shared" si="1"/>
        <v>0</v>
      </c>
      <c r="D47" s="113">
        <f t="shared" si="2"/>
        <v>0</v>
      </c>
      <c r="E47" s="123"/>
      <c r="F47" s="123"/>
      <c r="G47" s="123"/>
    </row>
    <row r="48" customHeight="1" spans="1:7">
      <c r="A48" s="121">
        <v>2010408</v>
      </c>
      <c r="B48" s="122" t="s">
        <v>115</v>
      </c>
      <c r="C48" s="113">
        <f t="shared" si="1"/>
        <v>0</v>
      </c>
      <c r="D48" s="113">
        <f t="shared" si="2"/>
        <v>0</v>
      </c>
      <c r="E48" s="123"/>
      <c r="F48" s="123"/>
      <c r="G48" s="123"/>
    </row>
    <row r="49" customHeight="1" spans="1:7">
      <c r="A49" s="121">
        <v>2010409</v>
      </c>
      <c r="B49" s="122" t="s">
        <v>116</v>
      </c>
      <c r="C49" s="113">
        <f t="shared" si="1"/>
        <v>0</v>
      </c>
      <c r="D49" s="113">
        <f t="shared" si="2"/>
        <v>0</v>
      </c>
      <c r="E49" s="123"/>
      <c r="F49" s="123"/>
      <c r="G49" s="123"/>
    </row>
    <row r="50" customHeight="1" spans="1:7">
      <c r="A50" s="121">
        <v>2010450</v>
      </c>
      <c r="B50" s="122" t="s">
        <v>117</v>
      </c>
      <c r="C50" s="113">
        <f t="shared" si="1"/>
        <v>0</v>
      </c>
      <c r="D50" s="113">
        <f t="shared" si="2"/>
        <v>0</v>
      </c>
      <c r="E50" s="123"/>
      <c r="F50" s="123"/>
      <c r="G50" s="123"/>
    </row>
    <row r="51" customHeight="1" spans="1:7">
      <c r="A51" s="121">
        <v>2010499</v>
      </c>
      <c r="B51" s="122" t="s">
        <v>118</v>
      </c>
      <c r="C51" s="113">
        <f t="shared" si="1"/>
        <v>0</v>
      </c>
      <c r="D51" s="113">
        <f t="shared" si="2"/>
        <v>0</v>
      </c>
      <c r="E51" s="123"/>
      <c r="F51" s="123"/>
      <c r="G51" s="123"/>
    </row>
    <row r="52" s="101" customFormat="1" customHeight="1" spans="1:7">
      <c r="A52" s="118">
        <v>20105</v>
      </c>
      <c r="B52" s="119" t="s">
        <v>119</v>
      </c>
      <c r="C52" s="117">
        <f t="shared" si="1"/>
        <v>0</v>
      </c>
      <c r="D52" s="117">
        <f t="shared" si="2"/>
        <v>0</v>
      </c>
      <c r="E52" s="120">
        <f>SUM(E53:E63)</f>
        <v>0</v>
      </c>
      <c r="F52" s="120">
        <f>SUM(F53:F63)</f>
        <v>0</v>
      </c>
      <c r="G52" s="120">
        <f>SUM(G53:G63)</f>
        <v>0</v>
      </c>
    </row>
    <row r="53" customHeight="1" spans="1:7">
      <c r="A53" s="121">
        <v>2010501</v>
      </c>
      <c r="B53" s="122" t="s">
        <v>120</v>
      </c>
      <c r="C53" s="113">
        <f t="shared" si="1"/>
        <v>0</v>
      </c>
      <c r="D53" s="113">
        <f t="shared" si="2"/>
        <v>0</v>
      </c>
      <c r="E53" s="123"/>
      <c r="F53" s="123"/>
      <c r="G53" s="123"/>
    </row>
    <row r="54" customHeight="1" spans="1:7">
      <c r="A54" s="121">
        <v>2010502</v>
      </c>
      <c r="B54" s="122" t="s">
        <v>121</v>
      </c>
      <c r="C54" s="113">
        <f t="shared" si="1"/>
        <v>0</v>
      </c>
      <c r="D54" s="113">
        <f t="shared" si="2"/>
        <v>0</v>
      </c>
      <c r="E54" s="123"/>
      <c r="F54" s="123"/>
      <c r="G54" s="123"/>
    </row>
    <row r="55" customHeight="1" spans="1:7">
      <c r="A55" s="121">
        <v>2010503</v>
      </c>
      <c r="B55" s="122" t="s">
        <v>122</v>
      </c>
      <c r="C55" s="113">
        <f t="shared" si="1"/>
        <v>0</v>
      </c>
      <c r="D55" s="113">
        <f t="shared" si="2"/>
        <v>0</v>
      </c>
      <c r="E55" s="123"/>
      <c r="F55" s="123"/>
      <c r="G55" s="123"/>
    </row>
    <row r="56" customHeight="1" spans="1:7">
      <c r="A56" s="121">
        <v>2010504</v>
      </c>
      <c r="B56" s="122" t="s">
        <v>123</v>
      </c>
      <c r="C56" s="113">
        <f t="shared" si="1"/>
        <v>0</v>
      </c>
      <c r="D56" s="113">
        <f t="shared" si="2"/>
        <v>0</v>
      </c>
      <c r="E56" s="123"/>
      <c r="F56" s="123"/>
      <c r="G56" s="123"/>
    </row>
    <row r="57" customHeight="1" spans="1:7">
      <c r="A57" s="121">
        <v>2010505</v>
      </c>
      <c r="B57" s="122" t="s">
        <v>124</v>
      </c>
      <c r="C57" s="113">
        <f t="shared" si="1"/>
        <v>0</v>
      </c>
      <c r="D57" s="113">
        <f t="shared" si="2"/>
        <v>0</v>
      </c>
      <c r="E57" s="123"/>
      <c r="F57" s="123"/>
      <c r="G57" s="123"/>
    </row>
    <row r="58" customHeight="1" spans="1:7">
      <c r="A58" s="121">
        <v>2010506</v>
      </c>
      <c r="B58" s="122" t="s">
        <v>125</v>
      </c>
      <c r="C58" s="113">
        <f t="shared" si="1"/>
        <v>0</v>
      </c>
      <c r="D58" s="113">
        <f t="shared" si="2"/>
        <v>0</v>
      </c>
      <c r="E58" s="123"/>
      <c r="F58" s="123"/>
      <c r="G58" s="123"/>
    </row>
    <row r="59" customHeight="1" spans="1:7">
      <c r="A59" s="121">
        <v>2010507</v>
      </c>
      <c r="B59" s="122" t="s">
        <v>126</v>
      </c>
      <c r="C59" s="113">
        <f t="shared" si="1"/>
        <v>0</v>
      </c>
      <c r="D59" s="113">
        <f t="shared" si="2"/>
        <v>0</v>
      </c>
      <c r="E59" s="123"/>
      <c r="F59" s="123"/>
      <c r="G59" s="123"/>
    </row>
    <row r="60" customHeight="1" spans="1:7">
      <c r="A60" s="121">
        <v>2010508</v>
      </c>
      <c r="B60" s="122" t="s">
        <v>127</v>
      </c>
      <c r="C60" s="113">
        <f t="shared" si="1"/>
        <v>0</v>
      </c>
      <c r="D60" s="113">
        <f t="shared" si="2"/>
        <v>0</v>
      </c>
      <c r="E60" s="123"/>
      <c r="F60" s="123"/>
      <c r="G60" s="123"/>
    </row>
    <row r="61" customHeight="1" spans="1:7">
      <c r="A61" s="121">
        <v>2010550</v>
      </c>
      <c r="B61" s="122" t="s">
        <v>128</v>
      </c>
      <c r="C61" s="113">
        <f t="shared" si="1"/>
        <v>0</v>
      </c>
      <c r="D61" s="113">
        <f t="shared" si="2"/>
        <v>0</v>
      </c>
      <c r="E61" s="123"/>
      <c r="F61" s="123"/>
      <c r="G61" s="123"/>
    </row>
    <row r="62" customHeight="1" spans="1:7">
      <c r="A62" s="121">
        <v>2010599</v>
      </c>
      <c r="B62" s="122" t="s">
        <v>129</v>
      </c>
      <c r="C62" s="113">
        <f t="shared" si="1"/>
        <v>0</v>
      </c>
      <c r="D62" s="113">
        <f t="shared" si="2"/>
        <v>0</v>
      </c>
      <c r="E62" s="123"/>
      <c r="F62" s="123"/>
      <c r="G62" s="123"/>
    </row>
    <row r="63" s="101" customFormat="1" customHeight="1" spans="1:7">
      <c r="A63" s="118">
        <v>20106</v>
      </c>
      <c r="B63" s="119" t="s">
        <v>130</v>
      </c>
      <c r="C63" s="117">
        <f t="shared" si="1"/>
        <v>0</v>
      </c>
      <c r="D63" s="117">
        <f t="shared" si="2"/>
        <v>0</v>
      </c>
      <c r="E63" s="120">
        <f>SUM(E64:E73)</f>
        <v>0</v>
      </c>
      <c r="F63" s="120">
        <f>SUM(F64:F73)</f>
        <v>0</v>
      </c>
      <c r="G63" s="120">
        <f>SUM(G64:G73)</f>
        <v>0</v>
      </c>
    </row>
    <row r="64" customHeight="1" spans="1:7">
      <c r="A64" s="121">
        <v>2010601</v>
      </c>
      <c r="B64" s="122" t="s">
        <v>131</v>
      </c>
      <c r="C64" s="113">
        <f t="shared" si="1"/>
        <v>0</v>
      </c>
      <c r="D64" s="113">
        <f t="shared" si="2"/>
        <v>0</v>
      </c>
      <c r="E64" s="123"/>
      <c r="F64" s="123"/>
      <c r="G64" s="123"/>
    </row>
    <row r="65" customHeight="1" spans="1:7">
      <c r="A65" s="121">
        <v>2010602</v>
      </c>
      <c r="B65" s="122" t="s">
        <v>132</v>
      </c>
      <c r="C65" s="113">
        <f t="shared" si="1"/>
        <v>0</v>
      </c>
      <c r="D65" s="113">
        <f t="shared" si="2"/>
        <v>0</v>
      </c>
      <c r="E65" s="123"/>
      <c r="F65" s="123"/>
      <c r="G65" s="123"/>
    </row>
    <row r="66" customHeight="1" spans="1:7">
      <c r="A66" s="121">
        <v>2010603</v>
      </c>
      <c r="B66" s="122" t="s">
        <v>133</v>
      </c>
      <c r="C66" s="113">
        <f t="shared" si="1"/>
        <v>0</v>
      </c>
      <c r="D66" s="113">
        <f t="shared" si="2"/>
        <v>0</v>
      </c>
      <c r="E66" s="123"/>
      <c r="F66" s="123"/>
      <c r="G66" s="123"/>
    </row>
    <row r="67" customHeight="1" spans="1:7">
      <c r="A67" s="121">
        <v>2010604</v>
      </c>
      <c r="B67" s="122" t="s">
        <v>134</v>
      </c>
      <c r="C67" s="113">
        <f t="shared" si="1"/>
        <v>0</v>
      </c>
      <c r="D67" s="113">
        <f t="shared" si="2"/>
        <v>0</v>
      </c>
      <c r="E67" s="123"/>
      <c r="F67" s="123"/>
      <c r="G67" s="123"/>
    </row>
    <row r="68" customHeight="1" spans="1:7">
      <c r="A68" s="121">
        <v>2010605</v>
      </c>
      <c r="B68" s="122" t="s">
        <v>135</v>
      </c>
      <c r="C68" s="113">
        <f t="shared" si="1"/>
        <v>0</v>
      </c>
      <c r="D68" s="113">
        <f t="shared" si="2"/>
        <v>0</v>
      </c>
      <c r="E68" s="123"/>
      <c r="F68" s="123"/>
      <c r="G68" s="123"/>
    </row>
    <row r="69" customHeight="1" spans="1:7">
      <c r="A69" s="121">
        <v>2010606</v>
      </c>
      <c r="B69" s="122" t="s">
        <v>136</v>
      </c>
      <c r="C69" s="113">
        <f t="shared" si="1"/>
        <v>0</v>
      </c>
      <c r="D69" s="113">
        <f t="shared" si="2"/>
        <v>0</v>
      </c>
      <c r="E69" s="123"/>
      <c r="F69" s="123"/>
      <c r="G69" s="123"/>
    </row>
    <row r="70" customHeight="1" spans="1:7">
      <c r="A70" s="121">
        <v>2010607</v>
      </c>
      <c r="B70" s="122" t="s">
        <v>137</v>
      </c>
      <c r="C70" s="113">
        <f t="shared" si="1"/>
        <v>0</v>
      </c>
      <c r="D70" s="113">
        <f t="shared" si="2"/>
        <v>0</v>
      </c>
      <c r="E70" s="123"/>
      <c r="F70" s="123"/>
      <c r="G70" s="123"/>
    </row>
    <row r="71" customHeight="1" spans="1:7">
      <c r="A71" s="121">
        <v>2010608</v>
      </c>
      <c r="B71" s="122" t="s">
        <v>138</v>
      </c>
      <c r="C71" s="113">
        <f t="shared" si="1"/>
        <v>0</v>
      </c>
      <c r="D71" s="113">
        <f t="shared" ref="D71:D134" si="3">SUM(E71+F71)</f>
        <v>0</v>
      </c>
      <c r="E71" s="123"/>
      <c r="F71" s="123"/>
      <c r="G71" s="123"/>
    </row>
    <row r="72" customHeight="1" spans="1:7">
      <c r="A72" s="121">
        <v>2010650</v>
      </c>
      <c r="B72" s="122" t="s">
        <v>139</v>
      </c>
      <c r="C72" s="113">
        <f t="shared" si="1"/>
        <v>0</v>
      </c>
      <c r="D72" s="113">
        <f t="shared" si="3"/>
        <v>0</v>
      </c>
      <c r="E72" s="123"/>
      <c r="F72" s="123"/>
      <c r="G72" s="123"/>
    </row>
    <row r="73" customHeight="1" spans="1:7">
      <c r="A73" s="121">
        <v>2010699</v>
      </c>
      <c r="B73" s="122" t="s">
        <v>140</v>
      </c>
      <c r="C73" s="113">
        <f t="shared" ref="C73:C136" si="4">SUM(D73+G73)</f>
        <v>0</v>
      </c>
      <c r="D73" s="113">
        <f t="shared" si="3"/>
        <v>0</v>
      </c>
      <c r="E73" s="123"/>
      <c r="F73" s="123"/>
      <c r="G73" s="123"/>
    </row>
    <row r="74" s="101" customFormat="1" customHeight="1" spans="1:7">
      <c r="A74" s="118">
        <v>20107</v>
      </c>
      <c r="B74" s="119" t="s">
        <v>141</v>
      </c>
      <c r="C74" s="117">
        <f t="shared" si="4"/>
        <v>0</v>
      </c>
      <c r="D74" s="117">
        <f t="shared" si="3"/>
        <v>0</v>
      </c>
      <c r="E74" s="120">
        <f>SUM(E75:E81)</f>
        <v>0</v>
      </c>
      <c r="F74" s="120">
        <f>SUM(F75:F81)</f>
        <v>0</v>
      </c>
      <c r="G74" s="120">
        <f>SUM(G75:G81)</f>
        <v>0</v>
      </c>
    </row>
    <row r="75" customHeight="1" spans="1:7">
      <c r="A75" s="121">
        <v>2010701</v>
      </c>
      <c r="B75" s="122" t="s">
        <v>142</v>
      </c>
      <c r="C75" s="113">
        <f t="shared" si="4"/>
        <v>0</v>
      </c>
      <c r="D75" s="113">
        <f t="shared" si="3"/>
        <v>0</v>
      </c>
      <c r="E75" s="123"/>
      <c r="F75" s="123"/>
      <c r="G75" s="123"/>
    </row>
    <row r="76" customHeight="1" spans="1:7">
      <c r="A76" s="121">
        <v>2010702</v>
      </c>
      <c r="B76" s="122" t="s">
        <v>143</v>
      </c>
      <c r="C76" s="113">
        <f t="shared" si="4"/>
        <v>0</v>
      </c>
      <c r="D76" s="113">
        <f t="shared" si="3"/>
        <v>0</v>
      </c>
      <c r="E76" s="123"/>
      <c r="F76" s="123"/>
      <c r="G76" s="123"/>
    </row>
    <row r="77" customHeight="1" spans="1:7">
      <c r="A77" s="121">
        <v>2010703</v>
      </c>
      <c r="B77" s="122" t="s">
        <v>144</v>
      </c>
      <c r="C77" s="113">
        <f t="shared" si="4"/>
        <v>0</v>
      </c>
      <c r="D77" s="113">
        <f t="shared" si="3"/>
        <v>0</v>
      </c>
      <c r="E77" s="123"/>
      <c r="F77" s="123"/>
      <c r="G77" s="123"/>
    </row>
    <row r="78" customHeight="1" spans="1:7">
      <c r="A78" s="121">
        <v>2010709</v>
      </c>
      <c r="B78" s="122" t="s">
        <v>145</v>
      </c>
      <c r="C78" s="113">
        <f t="shared" si="4"/>
        <v>0</v>
      </c>
      <c r="D78" s="113">
        <f t="shared" si="3"/>
        <v>0</v>
      </c>
      <c r="E78" s="123"/>
      <c r="F78" s="123"/>
      <c r="G78" s="123"/>
    </row>
    <row r="79" customHeight="1" spans="1:7">
      <c r="A79" s="121">
        <v>2010710</v>
      </c>
      <c r="B79" s="122" t="s">
        <v>146</v>
      </c>
      <c r="C79" s="113">
        <f t="shared" si="4"/>
        <v>0</v>
      </c>
      <c r="D79" s="113">
        <f t="shared" si="3"/>
        <v>0</v>
      </c>
      <c r="E79" s="123"/>
      <c r="F79" s="123"/>
      <c r="G79" s="123"/>
    </row>
    <row r="80" customHeight="1" spans="1:7">
      <c r="A80" s="121">
        <v>2010750</v>
      </c>
      <c r="B80" s="122" t="s">
        <v>147</v>
      </c>
      <c r="C80" s="113">
        <f t="shared" si="4"/>
        <v>0</v>
      </c>
      <c r="D80" s="113">
        <f t="shared" si="3"/>
        <v>0</v>
      </c>
      <c r="E80" s="123"/>
      <c r="F80" s="123"/>
      <c r="G80" s="123"/>
    </row>
    <row r="81" customHeight="1" spans="1:7">
      <c r="A81" s="121">
        <v>2010799</v>
      </c>
      <c r="B81" s="122" t="s">
        <v>148</v>
      </c>
      <c r="C81" s="113">
        <f t="shared" si="4"/>
        <v>0</v>
      </c>
      <c r="D81" s="113">
        <f t="shared" si="3"/>
        <v>0</v>
      </c>
      <c r="E81" s="123"/>
      <c r="F81" s="123"/>
      <c r="G81" s="123"/>
    </row>
    <row r="82" s="101" customFormat="1" customHeight="1" spans="1:7">
      <c r="A82" s="118">
        <v>20108</v>
      </c>
      <c r="B82" s="119" t="s">
        <v>149</v>
      </c>
      <c r="C82" s="117">
        <f t="shared" si="4"/>
        <v>0</v>
      </c>
      <c r="D82" s="117">
        <f t="shared" si="3"/>
        <v>0</v>
      </c>
      <c r="E82" s="120">
        <f>SUM(E83:E90)</f>
        <v>0</v>
      </c>
      <c r="F82" s="120">
        <f>SUM(F83:F90)</f>
        <v>0</v>
      </c>
      <c r="G82" s="120">
        <f>SUM(G83:G90)</f>
        <v>0</v>
      </c>
    </row>
    <row r="83" customHeight="1" spans="1:7">
      <c r="A83" s="121">
        <v>2010801</v>
      </c>
      <c r="B83" s="122" t="s">
        <v>150</v>
      </c>
      <c r="C83" s="113">
        <f t="shared" si="4"/>
        <v>0</v>
      </c>
      <c r="D83" s="113">
        <f t="shared" si="3"/>
        <v>0</v>
      </c>
      <c r="E83" s="123"/>
      <c r="F83" s="123"/>
      <c r="G83" s="123"/>
    </row>
    <row r="84" customHeight="1" spans="1:7">
      <c r="A84" s="121">
        <v>2010802</v>
      </c>
      <c r="B84" s="122" t="s">
        <v>151</v>
      </c>
      <c r="C84" s="113">
        <f t="shared" si="4"/>
        <v>0</v>
      </c>
      <c r="D84" s="113">
        <f t="shared" si="3"/>
        <v>0</v>
      </c>
      <c r="E84" s="123"/>
      <c r="F84" s="123"/>
      <c r="G84" s="123"/>
    </row>
    <row r="85" customHeight="1" spans="1:7">
      <c r="A85" s="121">
        <v>2010803</v>
      </c>
      <c r="B85" s="122" t="s">
        <v>152</v>
      </c>
      <c r="C85" s="113">
        <f t="shared" si="4"/>
        <v>0</v>
      </c>
      <c r="D85" s="113">
        <f t="shared" si="3"/>
        <v>0</v>
      </c>
      <c r="E85" s="123"/>
      <c r="F85" s="123"/>
      <c r="G85" s="123"/>
    </row>
    <row r="86" customHeight="1" spans="1:7">
      <c r="A86" s="121">
        <v>2010804</v>
      </c>
      <c r="B86" s="122" t="s">
        <v>153</v>
      </c>
      <c r="C86" s="113">
        <f t="shared" si="4"/>
        <v>0</v>
      </c>
      <c r="D86" s="113">
        <f t="shared" si="3"/>
        <v>0</v>
      </c>
      <c r="E86" s="123"/>
      <c r="F86" s="123"/>
      <c r="G86" s="123"/>
    </row>
    <row r="87" customHeight="1" spans="1:7">
      <c r="A87" s="121">
        <v>2010805</v>
      </c>
      <c r="B87" s="122" t="s">
        <v>154</v>
      </c>
      <c r="C87" s="113">
        <f t="shared" si="4"/>
        <v>0</v>
      </c>
      <c r="D87" s="113">
        <f t="shared" si="3"/>
        <v>0</v>
      </c>
      <c r="E87" s="123"/>
      <c r="F87" s="123"/>
      <c r="G87" s="123"/>
    </row>
    <row r="88" customHeight="1" spans="1:7">
      <c r="A88" s="121">
        <v>2010806</v>
      </c>
      <c r="B88" s="122" t="s">
        <v>155</v>
      </c>
      <c r="C88" s="113">
        <f t="shared" si="4"/>
        <v>0</v>
      </c>
      <c r="D88" s="113">
        <f t="shared" si="3"/>
        <v>0</v>
      </c>
      <c r="E88" s="123"/>
      <c r="F88" s="123"/>
      <c r="G88" s="123"/>
    </row>
    <row r="89" customHeight="1" spans="1:7">
      <c r="A89" s="121">
        <v>2010850</v>
      </c>
      <c r="B89" s="122" t="s">
        <v>156</v>
      </c>
      <c r="C89" s="113">
        <f t="shared" si="4"/>
        <v>0</v>
      </c>
      <c r="D89" s="113">
        <f t="shared" si="3"/>
        <v>0</v>
      </c>
      <c r="E89" s="123"/>
      <c r="F89" s="123"/>
      <c r="G89" s="123"/>
    </row>
    <row r="90" customHeight="1" spans="1:7">
      <c r="A90" s="121">
        <v>2010899</v>
      </c>
      <c r="B90" s="122" t="s">
        <v>157</v>
      </c>
      <c r="C90" s="113">
        <f t="shared" si="4"/>
        <v>0</v>
      </c>
      <c r="D90" s="113">
        <f t="shared" si="3"/>
        <v>0</v>
      </c>
      <c r="E90" s="123"/>
      <c r="F90" s="123"/>
      <c r="G90" s="123"/>
    </row>
    <row r="91" s="101" customFormat="1" customHeight="1" spans="1:7">
      <c r="A91" s="118">
        <v>20109</v>
      </c>
      <c r="B91" s="119" t="s">
        <v>158</v>
      </c>
      <c r="C91" s="117">
        <f t="shared" si="4"/>
        <v>0</v>
      </c>
      <c r="D91" s="117">
        <f t="shared" si="3"/>
        <v>0</v>
      </c>
      <c r="E91" s="120">
        <f>SUM(E92:E103)</f>
        <v>0</v>
      </c>
      <c r="F91" s="120">
        <f>SUM(F92:F103)</f>
        <v>0</v>
      </c>
      <c r="G91" s="120">
        <f>SUM(G92:G103)</f>
        <v>0</v>
      </c>
    </row>
    <row r="92" customHeight="1" spans="1:7">
      <c r="A92" s="121">
        <v>2010901</v>
      </c>
      <c r="B92" s="122" t="s">
        <v>159</v>
      </c>
      <c r="C92" s="113">
        <f t="shared" si="4"/>
        <v>0</v>
      </c>
      <c r="D92" s="113">
        <f t="shared" si="3"/>
        <v>0</v>
      </c>
      <c r="E92" s="123"/>
      <c r="F92" s="123"/>
      <c r="G92" s="123"/>
    </row>
    <row r="93" customHeight="1" spans="1:7">
      <c r="A93" s="121">
        <v>2010902</v>
      </c>
      <c r="B93" s="122" t="s">
        <v>160</v>
      </c>
      <c r="C93" s="113">
        <f t="shared" si="4"/>
        <v>0</v>
      </c>
      <c r="D93" s="113">
        <f t="shared" si="3"/>
        <v>0</v>
      </c>
      <c r="E93" s="123"/>
      <c r="F93" s="123"/>
      <c r="G93" s="123"/>
    </row>
    <row r="94" customHeight="1" spans="1:7">
      <c r="A94" s="121">
        <v>2010903</v>
      </c>
      <c r="B94" s="122" t="s">
        <v>161</v>
      </c>
      <c r="C94" s="113">
        <f t="shared" si="4"/>
        <v>0</v>
      </c>
      <c r="D94" s="113">
        <f t="shared" si="3"/>
        <v>0</v>
      </c>
      <c r="E94" s="123"/>
      <c r="F94" s="123"/>
      <c r="G94" s="123"/>
    </row>
    <row r="95" customHeight="1" spans="1:7">
      <c r="A95" s="121">
        <v>2010905</v>
      </c>
      <c r="B95" s="122" t="s">
        <v>162</v>
      </c>
      <c r="C95" s="113">
        <f t="shared" si="4"/>
        <v>0</v>
      </c>
      <c r="D95" s="113">
        <f t="shared" si="3"/>
        <v>0</v>
      </c>
      <c r="E95" s="123"/>
      <c r="F95" s="123"/>
      <c r="G95" s="123"/>
    </row>
    <row r="96" customHeight="1" spans="1:7">
      <c r="A96" s="121">
        <v>2010907</v>
      </c>
      <c r="B96" s="122" t="s">
        <v>163</v>
      </c>
      <c r="C96" s="113">
        <f t="shared" si="4"/>
        <v>0</v>
      </c>
      <c r="D96" s="113">
        <f t="shared" si="3"/>
        <v>0</v>
      </c>
      <c r="E96" s="123"/>
      <c r="F96" s="123"/>
      <c r="G96" s="123"/>
    </row>
    <row r="97" customHeight="1" spans="1:7">
      <c r="A97" s="121">
        <v>2010908</v>
      </c>
      <c r="B97" s="122" t="s">
        <v>164</v>
      </c>
      <c r="C97" s="113">
        <f t="shared" si="4"/>
        <v>0</v>
      </c>
      <c r="D97" s="113">
        <f t="shared" si="3"/>
        <v>0</v>
      </c>
      <c r="E97" s="123"/>
      <c r="F97" s="123"/>
      <c r="G97" s="123"/>
    </row>
    <row r="98" customHeight="1" spans="1:7">
      <c r="A98" s="121">
        <v>2010909</v>
      </c>
      <c r="B98" s="122" t="s">
        <v>165</v>
      </c>
      <c r="C98" s="113">
        <f t="shared" si="4"/>
        <v>0</v>
      </c>
      <c r="D98" s="113">
        <f t="shared" si="3"/>
        <v>0</v>
      </c>
      <c r="E98" s="123"/>
      <c r="F98" s="123"/>
      <c r="G98" s="123"/>
    </row>
    <row r="99" customHeight="1" spans="1:7">
      <c r="A99" s="121">
        <v>2010910</v>
      </c>
      <c r="B99" s="122" t="s">
        <v>166</v>
      </c>
      <c r="C99" s="113">
        <f t="shared" si="4"/>
        <v>0</v>
      </c>
      <c r="D99" s="113">
        <f t="shared" si="3"/>
        <v>0</v>
      </c>
      <c r="E99" s="123"/>
      <c r="F99" s="123"/>
      <c r="G99" s="123"/>
    </row>
    <row r="100" customHeight="1" spans="1:7">
      <c r="A100" s="121">
        <v>2010911</v>
      </c>
      <c r="B100" s="122" t="s">
        <v>167</v>
      </c>
      <c r="C100" s="113">
        <f t="shared" si="4"/>
        <v>0</v>
      </c>
      <c r="D100" s="113">
        <f t="shared" si="3"/>
        <v>0</v>
      </c>
      <c r="E100" s="123"/>
      <c r="F100" s="123"/>
      <c r="G100" s="123"/>
    </row>
    <row r="101" customHeight="1" spans="1:7">
      <c r="A101" s="121">
        <v>2010912</v>
      </c>
      <c r="B101" s="122" t="s">
        <v>168</v>
      </c>
      <c r="C101" s="113">
        <f t="shared" si="4"/>
        <v>0</v>
      </c>
      <c r="D101" s="113">
        <f t="shared" si="3"/>
        <v>0</v>
      </c>
      <c r="E101" s="123"/>
      <c r="F101" s="123"/>
      <c r="G101" s="123"/>
    </row>
    <row r="102" customHeight="1" spans="1:7">
      <c r="A102" s="121">
        <v>2010950</v>
      </c>
      <c r="B102" s="122" t="s">
        <v>169</v>
      </c>
      <c r="C102" s="113">
        <f t="shared" si="4"/>
        <v>0</v>
      </c>
      <c r="D102" s="113">
        <f t="shared" si="3"/>
        <v>0</v>
      </c>
      <c r="E102" s="123"/>
      <c r="F102" s="123"/>
      <c r="G102" s="123"/>
    </row>
    <row r="103" customHeight="1" spans="1:7">
      <c r="A103" s="121">
        <v>2010999</v>
      </c>
      <c r="B103" s="122" t="s">
        <v>170</v>
      </c>
      <c r="C103" s="113">
        <f t="shared" si="4"/>
        <v>0</v>
      </c>
      <c r="D103" s="113">
        <f t="shared" si="3"/>
        <v>0</v>
      </c>
      <c r="E103" s="123"/>
      <c r="F103" s="123"/>
      <c r="G103" s="123"/>
    </row>
    <row r="104" s="101" customFormat="1" customHeight="1" spans="1:7">
      <c r="A104" s="118">
        <v>20111</v>
      </c>
      <c r="B104" s="119" t="s">
        <v>171</v>
      </c>
      <c r="C104" s="117">
        <f t="shared" si="4"/>
        <v>0</v>
      </c>
      <c r="D104" s="117">
        <f t="shared" si="3"/>
        <v>0</v>
      </c>
      <c r="E104" s="120">
        <f>SUM(E105:E112)</f>
        <v>0</v>
      </c>
      <c r="F104" s="120">
        <f>SUM(F105:F112)</f>
        <v>0</v>
      </c>
      <c r="G104" s="120">
        <f>SUM(G105:G112)</f>
        <v>0</v>
      </c>
    </row>
    <row r="105" customHeight="1" spans="1:7">
      <c r="A105" s="121">
        <v>2011101</v>
      </c>
      <c r="B105" s="122" t="s">
        <v>172</v>
      </c>
      <c r="C105" s="113">
        <f t="shared" si="4"/>
        <v>0</v>
      </c>
      <c r="D105" s="113">
        <f t="shared" si="3"/>
        <v>0</v>
      </c>
      <c r="E105" s="123"/>
      <c r="F105" s="123"/>
      <c r="G105" s="123"/>
    </row>
    <row r="106" customHeight="1" spans="1:7">
      <c r="A106" s="121">
        <v>2011102</v>
      </c>
      <c r="B106" s="122" t="s">
        <v>173</v>
      </c>
      <c r="C106" s="113">
        <f t="shared" si="4"/>
        <v>0</v>
      </c>
      <c r="D106" s="113">
        <f t="shared" si="3"/>
        <v>0</v>
      </c>
      <c r="E106" s="123"/>
      <c r="F106" s="123"/>
      <c r="G106" s="123"/>
    </row>
    <row r="107" customHeight="1" spans="1:7">
      <c r="A107" s="121">
        <v>2011103</v>
      </c>
      <c r="B107" s="122" t="s">
        <v>174</v>
      </c>
      <c r="C107" s="113">
        <f t="shared" si="4"/>
        <v>0</v>
      </c>
      <c r="D107" s="113">
        <f t="shared" si="3"/>
        <v>0</v>
      </c>
      <c r="E107" s="123"/>
      <c r="F107" s="123"/>
      <c r="G107" s="123"/>
    </row>
    <row r="108" customHeight="1" spans="1:7">
      <c r="A108" s="121">
        <v>2011104</v>
      </c>
      <c r="B108" s="122" t="s">
        <v>175</v>
      </c>
      <c r="C108" s="113">
        <f t="shared" si="4"/>
        <v>0</v>
      </c>
      <c r="D108" s="113">
        <f t="shared" si="3"/>
        <v>0</v>
      </c>
      <c r="E108" s="123"/>
      <c r="F108" s="123"/>
      <c r="G108" s="123"/>
    </row>
    <row r="109" customHeight="1" spans="1:7">
      <c r="A109" s="121">
        <v>2011105</v>
      </c>
      <c r="B109" s="122" t="s">
        <v>176</v>
      </c>
      <c r="C109" s="113">
        <f t="shared" si="4"/>
        <v>0</v>
      </c>
      <c r="D109" s="113">
        <f t="shared" si="3"/>
        <v>0</v>
      </c>
      <c r="E109" s="123"/>
      <c r="F109" s="123"/>
      <c r="G109" s="123"/>
    </row>
    <row r="110" customHeight="1" spans="1:7">
      <c r="A110" s="121">
        <v>2011106</v>
      </c>
      <c r="B110" s="122" t="s">
        <v>177</v>
      </c>
      <c r="C110" s="113">
        <f t="shared" si="4"/>
        <v>0</v>
      </c>
      <c r="D110" s="113">
        <f t="shared" si="3"/>
        <v>0</v>
      </c>
      <c r="E110" s="123"/>
      <c r="F110" s="123"/>
      <c r="G110" s="123"/>
    </row>
    <row r="111" customHeight="1" spans="1:7">
      <c r="A111" s="121">
        <v>2011150</v>
      </c>
      <c r="B111" s="122" t="s">
        <v>178</v>
      </c>
      <c r="C111" s="113">
        <f t="shared" si="4"/>
        <v>0</v>
      </c>
      <c r="D111" s="113">
        <f t="shared" si="3"/>
        <v>0</v>
      </c>
      <c r="E111" s="123"/>
      <c r="F111" s="123"/>
      <c r="G111" s="123"/>
    </row>
    <row r="112" customHeight="1" spans="1:7">
      <c r="A112" s="121">
        <v>2011199</v>
      </c>
      <c r="B112" s="122" t="s">
        <v>179</v>
      </c>
      <c r="C112" s="113">
        <f t="shared" si="4"/>
        <v>0</v>
      </c>
      <c r="D112" s="113">
        <f t="shared" si="3"/>
        <v>0</v>
      </c>
      <c r="E112" s="123"/>
      <c r="F112" s="123"/>
      <c r="G112" s="123"/>
    </row>
    <row r="113" s="101" customFormat="1" customHeight="1" spans="1:7">
      <c r="A113" s="118">
        <v>20113</v>
      </c>
      <c r="B113" s="119" t="s">
        <v>180</v>
      </c>
      <c r="C113" s="117">
        <f t="shared" si="4"/>
        <v>0</v>
      </c>
      <c r="D113" s="117">
        <f t="shared" si="3"/>
        <v>0</v>
      </c>
      <c r="E113" s="120">
        <f>SUM(E114:E123)</f>
        <v>0</v>
      </c>
      <c r="F113" s="120">
        <f>SUM(F114:F123)</f>
        <v>0</v>
      </c>
      <c r="G113" s="120">
        <f>SUM(G114:G123)</f>
        <v>0</v>
      </c>
    </row>
    <row r="114" customHeight="1" spans="1:7">
      <c r="A114" s="121">
        <v>2011301</v>
      </c>
      <c r="B114" s="122" t="s">
        <v>181</v>
      </c>
      <c r="C114" s="113">
        <f t="shared" si="4"/>
        <v>0</v>
      </c>
      <c r="D114" s="113">
        <f t="shared" si="3"/>
        <v>0</v>
      </c>
      <c r="E114" s="123"/>
      <c r="F114" s="123"/>
      <c r="G114" s="123"/>
    </row>
    <row r="115" customHeight="1" spans="1:7">
      <c r="A115" s="121">
        <v>2011302</v>
      </c>
      <c r="B115" s="122" t="s">
        <v>182</v>
      </c>
      <c r="C115" s="113">
        <f t="shared" si="4"/>
        <v>0</v>
      </c>
      <c r="D115" s="113">
        <f t="shared" si="3"/>
        <v>0</v>
      </c>
      <c r="E115" s="123"/>
      <c r="F115" s="123"/>
      <c r="G115" s="123"/>
    </row>
    <row r="116" customHeight="1" spans="1:7">
      <c r="A116" s="121">
        <v>2011303</v>
      </c>
      <c r="B116" s="122" t="s">
        <v>183</v>
      </c>
      <c r="C116" s="113">
        <f t="shared" si="4"/>
        <v>0</v>
      </c>
      <c r="D116" s="113">
        <f t="shared" si="3"/>
        <v>0</v>
      </c>
      <c r="E116" s="123"/>
      <c r="F116" s="123"/>
      <c r="G116" s="123"/>
    </row>
    <row r="117" customHeight="1" spans="1:7">
      <c r="A117" s="121">
        <v>2011304</v>
      </c>
      <c r="B117" s="122" t="s">
        <v>184</v>
      </c>
      <c r="C117" s="113">
        <f t="shared" si="4"/>
        <v>0</v>
      </c>
      <c r="D117" s="113">
        <f t="shared" si="3"/>
        <v>0</v>
      </c>
      <c r="E117" s="123"/>
      <c r="F117" s="123"/>
      <c r="G117" s="123"/>
    </row>
    <row r="118" customHeight="1" spans="1:7">
      <c r="A118" s="121">
        <v>2011305</v>
      </c>
      <c r="B118" s="122" t="s">
        <v>185</v>
      </c>
      <c r="C118" s="113">
        <f t="shared" si="4"/>
        <v>0</v>
      </c>
      <c r="D118" s="113">
        <f t="shared" si="3"/>
        <v>0</v>
      </c>
      <c r="E118" s="123"/>
      <c r="F118" s="123"/>
      <c r="G118" s="123"/>
    </row>
    <row r="119" customHeight="1" spans="1:7">
      <c r="A119" s="121">
        <v>2011306</v>
      </c>
      <c r="B119" s="122" t="s">
        <v>186</v>
      </c>
      <c r="C119" s="113">
        <f t="shared" si="4"/>
        <v>0</v>
      </c>
      <c r="D119" s="113">
        <f t="shared" si="3"/>
        <v>0</v>
      </c>
      <c r="E119" s="123"/>
      <c r="F119" s="123"/>
      <c r="G119" s="123"/>
    </row>
    <row r="120" customHeight="1" spans="1:7">
      <c r="A120" s="121">
        <v>2011307</v>
      </c>
      <c r="B120" s="122" t="s">
        <v>187</v>
      </c>
      <c r="C120" s="113">
        <f t="shared" si="4"/>
        <v>0</v>
      </c>
      <c r="D120" s="113">
        <f t="shared" si="3"/>
        <v>0</v>
      </c>
      <c r="E120" s="123"/>
      <c r="F120" s="123"/>
      <c r="G120" s="123"/>
    </row>
    <row r="121" customHeight="1" spans="1:7">
      <c r="A121" s="121">
        <v>2011308</v>
      </c>
      <c r="B121" s="122" t="s">
        <v>188</v>
      </c>
      <c r="C121" s="113">
        <f t="shared" si="4"/>
        <v>0</v>
      </c>
      <c r="D121" s="113">
        <f t="shared" si="3"/>
        <v>0</v>
      </c>
      <c r="E121" s="123"/>
      <c r="F121" s="123"/>
      <c r="G121" s="123"/>
    </row>
    <row r="122" customHeight="1" spans="1:7">
      <c r="A122" s="121">
        <v>2011350</v>
      </c>
      <c r="B122" s="122" t="s">
        <v>189</v>
      </c>
      <c r="C122" s="113">
        <f t="shared" si="4"/>
        <v>0</v>
      </c>
      <c r="D122" s="113">
        <f t="shared" si="3"/>
        <v>0</v>
      </c>
      <c r="E122" s="123"/>
      <c r="F122" s="123"/>
      <c r="G122" s="123"/>
    </row>
    <row r="123" customHeight="1" spans="1:7">
      <c r="A123" s="121">
        <v>2011399</v>
      </c>
      <c r="B123" s="122" t="s">
        <v>190</v>
      </c>
      <c r="C123" s="113">
        <f t="shared" si="4"/>
        <v>0</v>
      </c>
      <c r="D123" s="113">
        <f t="shared" si="3"/>
        <v>0</v>
      </c>
      <c r="E123" s="123"/>
      <c r="F123" s="123"/>
      <c r="G123" s="123"/>
    </row>
    <row r="124" s="101" customFormat="1" customHeight="1" spans="1:7">
      <c r="A124" s="118">
        <v>20114</v>
      </c>
      <c r="B124" s="119" t="s">
        <v>191</v>
      </c>
      <c r="C124" s="117">
        <f t="shared" si="4"/>
        <v>0</v>
      </c>
      <c r="D124" s="117">
        <f t="shared" si="3"/>
        <v>0</v>
      </c>
      <c r="E124" s="120">
        <f>SUM(E125:E135)</f>
        <v>0</v>
      </c>
      <c r="F124" s="120">
        <f>SUM(F125:F135)</f>
        <v>0</v>
      </c>
      <c r="G124" s="120">
        <f>SUM(G125:G135)</f>
        <v>0</v>
      </c>
    </row>
    <row r="125" customHeight="1" spans="1:7">
      <c r="A125" s="121">
        <v>2011401</v>
      </c>
      <c r="B125" s="122" t="s">
        <v>192</v>
      </c>
      <c r="C125" s="113">
        <f t="shared" si="4"/>
        <v>0</v>
      </c>
      <c r="D125" s="113">
        <f t="shared" si="3"/>
        <v>0</v>
      </c>
      <c r="E125" s="123"/>
      <c r="F125" s="123"/>
      <c r="G125" s="123"/>
    </row>
    <row r="126" customHeight="1" spans="1:7">
      <c r="A126" s="121">
        <v>2011402</v>
      </c>
      <c r="B126" s="122" t="s">
        <v>193</v>
      </c>
      <c r="C126" s="113">
        <f t="shared" si="4"/>
        <v>0</v>
      </c>
      <c r="D126" s="113">
        <f t="shared" si="3"/>
        <v>0</v>
      </c>
      <c r="E126" s="123"/>
      <c r="F126" s="123"/>
      <c r="G126" s="123"/>
    </row>
    <row r="127" customHeight="1" spans="1:7">
      <c r="A127" s="121">
        <v>2011403</v>
      </c>
      <c r="B127" s="122" t="s">
        <v>194</v>
      </c>
      <c r="C127" s="113">
        <f t="shared" si="4"/>
        <v>0</v>
      </c>
      <c r="D127" s="113">
        <f t="shared" si="3"/>
        <v>0</v>
      </c>
      <c r="E127" s="123"/>
      <c r="F127" s="123"/>
      <c r="G127" s="123"/>
    </row>
    <row r="128" customHeight="1" spans="1:7">
      <c r="A128" s="121">
        <v>2011404</v>
      </c>
      <c r="B128" s="122" t="s">
        <v>195</v>
      </c>
      <c r="C128" s="113">
        <f t="shared" si="4"/>
        <v>0</v>
      </c>
      <c r="D128" s="113">
        <f t="shared" si="3"/>
        <v>0</v>
      </c>
      <c r="E128" s="123"/>
      <c r="F128" s="123"/>
      <c r="G128" s="123"/>
    </row>
    <row r="129" customHeight="1" spans="1:7">
      <c r="A129" s="121">
        <v>2011405</v>
      </c>
      <c r="B129" s="122" t="s">
        <v>196</v>
      </c>
      <c r="C129" s="113">
        <f t="shared" si="4"/>
        <v>0</v>
      </c>
      <c r="D129" s="113">
        <f t="shared" si="3"/>
        <v>0</v>
      </c>
      <c r="E129" s="123"/>
      <c r="F129" s="123"/>
      <c r="G129" s="123"/>
    </row>
    <row r="130" customHeight="1" spans="1:7">
      <c r="A130" s="121">
        <v>2011408</v>
      </c>
      <c r="B130" s="122" t="s">
        <v>197</v>
      </c>
      <c r="C130" s="113">
        <f t="shared" si="4"/>
        <v>0</v>
      </c>
      <c r="D130" s="113">
        <f t="shared" si="3"/>
        <v>0</v>
      </c>
      <c r="E130" s="123"/>
      <c r="F130" s="123"/>
      <c r="G130" s="123"/>
    </row>
    <row r="131" customHeight="1" spans="1:7">
      <c r="A131" s="121">
        <v>2011409</v>
      </c>
      <c r="B131" s="122" t="s">
        <v>198</v>
      </c>
      <c r="C131" s="113">
        <f t="shared" si="4"/>
        <v>0</v>
      </c>
      <c r="D131" s="113">
        <f t="shared" si="3"/>
        <v>0</v>
      </c>
      <c r="E131" s="123"/>
      <c r="F131" s="123"/>
      <c r="G131" s="123"/>
    </row>
    <row r="132" customHeight="1" spans="1:7">
      <c r="A132" s="121">
        <v>2011410</v>
      </c>
      <c r="B132" s="122" t="s">
        <v>199</v>
      </c>
      <c r="C132" s="113">
        <f t="shared" si="4"/>
        <v>0</v>
      </c>
      <c r="D132" s="113">
        <f t="shared" si="3"/>
        <v>0</v>
      </c>
      <c r="E132" s="123"/>
      <c r="F132" s="123"/>
      <c r="G132" s="123"/>
    </row>
    <row r="133" customHeight="1" spans="1:7">
      <c r="A133" s="121">
        <v>2011411</v>
      </c>
      <c r="B133" s="122" t="s">
        <v>200</v>
      </c>
      <c r="C133" s="113">
        <f t="shared" si="4"/>
        <v>0</v>
      </c>
      <c r="D133" s="113">
        <f t="shared" si="3"/>
        <v>0</v>
      </c>
      <c r="E133" s="123"/>
      <c r="F133" s="123"/>
      <c r="G133" s="123"/>
    </row>
    <row r="134" customHeight="1" spans="1:7">
      <c r="A134" s="121">
        <v>2011450</v>
      </c>
      <c r="B134" s="122" t="s">
        <v>201</v>
      </c>
      <c r="C134" s="113">
        <f t="shared" si="4"/>
        <v>0</v>
      </c>
      <c r="D134" s="113">
        <f t="shared" si="3"/>
        <v>0</v>
      </c>
      <c r="E134" s="123"/>
      <c r="F134" s="123"/>
      <c r="G134" s="123"/>
    </row>
    <row r="135" customHeight="1" spans="1:7">
      <c r="A135" s="121">
        <v>2011499</v>
      </c>
      <c r="B135" s="122" t="s">
        <v>202</v>
      </c>
      <c r="C135" s="113">
        <f t="shared" si="4"/>
        <v>0</v>
      </c>
      <c r="D135" s="113">
        <f t="shared" ref="D135:D198" si="5">SUM(E135+F135)</f>
        <v>0</v>
      </c>
      <c r="E135" s="123"/>
      <c r="F135" s="123"/>
      <c r="G135" s="123"/>
    </row>
    <row r="136" s="101" customFormat="1" customHeight="1" spans="1:7">
      <c r="A136" s="118">
        <v>20123</v>
      </c>
      <c r="B136" s="119" t="s">
        <v>203</v>
      </c>
      <c r="C136" s="117">
        <f t="shared" si="4"/>
        <v>0</v>
      </c>
      <c r="D136" s="117">
        <f t="shared" si="5"/>
        <v>0</v>
      </c>
      <c r="E136" s="120">
        <f>SUM(E137:E142)</f>
        <v>0</v>
      </c>
      <c r="F136" s="120">
        <f>SUM(F137:F142)</f>
        <v>0</v>
      </c>
      <c r="G136" s="120">
        <f>SUM(G137:G142)</f>
        <v>0</v>
      </c>
    </row>
    <row r="137" customHeight="1" spans="1:7">
      <c r="A137" s="121">
        <v>2012301</v>
      </c>
      <c r="B137" s="122" t="s">
        <v>204</v>
      </c>
      <c r="C137" s="113">
        <f t="shared" ref="C137:C200" si="6">SUM(D137+G137)</f>
        <v>0</v>
      </c>
      <c r="D137" s="113">
        <f t="shared" si="5"/>
        <v>0</v>
      </c>
      <c r="E137" s="123"/>
      <c r="F137" s="123"/>
      <c r="G137" s="123"/>
    </row>
    <row r="138" customHeight="1" spans="1:7">
      <c r="A138" s="121">
        <v>2012302</v>
      </c>
      <c r="B138" s="122" t="s">
        <v>205</v>
      </c>
      <c r="C138" s="113">
        <f t="shared" si="6"/>
        <v>0</v>
      </c>
      <c r="D138" s="113">
        <f t="shared" si="5"/>
        <v>0</v>
      </c>
      <c r="E138" s="123"/>
      <c r="F138" s="123"/>
      <c r="G138" s="123"/>
    </row>
    <row r="139" customHeight="1" spans="1:7">
      <c r="A139" s="121">
        <v>2012303</v>
      </c>
      <c r="B139" s="122" t="s">
        <v>206</v>
      </c>
      <c r="C139" s="113">
        <f t="shared" si="6"/>
        <v>0</v>
      </c>
      <c r="D139" s="113">
        <f t="shared" si="5"/>
        <v>0</v>
      </c>
      <c r="E139" s="123"/>
      <c r="F139" s="123"/>
      <c r="G139" s="123"/>
    </row>
    <row r="140" customHeight="1" spans="1:7">
      <c r="A140" s="121">
        <v>2012304</v>
      </c>
      <c r="B140" s="122" t="s">
        <v>207</v>
      </c>
      <c r="C140" s="113">
        <f t="shared" si="6"/>
        <v>0</v>
      </c>
      <c r="D140" s="113">
        <f t="shared" si="5"/>
        <v>0</v>
      </c>
      <c r="E140" s="123"/>
      <c r="F140" s="123"/>
      <c r="G140" s="123"/>
    </row>
    <row r="141" customHeight="1" spans="1:7">
      <c r="A141" s="121">
        <v>2012350</v>
      </c>
      <c r="B141" s="122" t="s">
        <v>208</v>
      </c>
      <c r="C141" s="113">
        <f t="shared" si="6"/>
        <v>0</v>
      </c>
      <c r="D141" s="113">
        <f t="shared" si="5"/>
        <v>0</v>
      </c>
      <c r="E141" s="123"/>
      <c r="F141" s="123"/>
      <c r="G141" s="123"/>
    </row>
    <row r="142" customHeight="1" spans="1:7">
      <c r="A142" s="121">
        <v>2012399</v>
      </c>
      <c r="B142" s="122" t="s">
        <v>209</v>
      </c>
      <c r="C142" s="113">
        <f t="shared" si="6"/>
        <v>0</v>
      </c>
      <c r="D142" s="113">
        <f t="shared" si="5"/>
        <v>0</v>
      </c>
      <c r="E142" s="123"/>
      <c r="F142" s="123"/>
      <c r="G142" s="123"/>
    </row>
    <row r="143" s="101" customFormat="1" customHeight="1" spans="1:7">
      <c r="A143" s="118">
        <v>20125</v>
      </c>
      <c r="B143" s="119" t="s">
        <v>210</v>
      </c>
      <c r="C143" s="117">
        <f t="shared" si="6"/>
        <v>0</v>
      </c>
      <c r="D143" s="117">
        <f t="shared" si="5"/>
        <v>0</v>
      </c>
      <c r="E143" s="120">
        <f>SUM(E144:E150)</f>
        <v>0</v>
      </c>
      <c r="F143" s="120">
        <f>SUM(F144:F150)</f>
        <v>0</v>
      </c>
      <c r="G143" s="120">
        <f>SUM(G144:G150)</f>
        <v>0</v>
      </c>
    </row>
    <row r="144" customHeight="1" spans="1:7">
      <c r="A144" s="121">
        <v>2012501</v>
      </c>
      <c r="B144" s="122" t="s">
        <v>211</v>
      </c>
      <c r="C144" s="113">
        <f t="shared" si="6"/>
        <v>0</v>
      </c>
      <c r="D144" s="113">
        <f t="shared" si="5"/>
        <v>0</v>
      </c>
      <c r="E144" s="123"/>
      <c r="F144" s="123"/>
      <c r="G144" s="123"/>
    </row>
    <row r="145" customHeight="1" spans="1:7">
      <c r="A145" s="121">
        <v>2012502</v>
      </c>
      <c r="B145" s="122" t="s">
        <v>212</v>
      </c>
      <c r="C145" s="113">
        <f t="shared" si="6"/>
        <v>0</v>
      </c>
      <c r="D145" s="113">
        <f t="shared" si="5"/>
        <v>0</v>
      </c>
      <c r="E145" s="123"/>
      <c r="F145" s="123"/>
      <c r="G145" s="123"/>
    </row>
    <row r="146" customHeight="1" spans="1:7">
      <c r="A146" s="121">
        <v>2012503</v>
      </c>
      <c r="B146" s="122" t="s">
        <v>213</v>
      </c>
      <c r="C146" s="113">
        <f t="shared" si="6"/>
        <v>0</v>
      </c>
      <c r="D146" s="113">
        <f t="shared" si="5"/>
        <v>0</v>
      </c>
      <c r="E146" s="123"/>
      <c r="F146" s="123"/>
      <c r="G146" s="123"/>
    </row>
    <row r="147" customHeight="1" spans="1:7">
      <c r="A147" s="121">
        <v>2012504</v>
      </c>
      <c r="B147" s="122" t="s">
        <v>214</v>
      </c>
      <c r="C147" s="113">
        <f t="shared" si="6"/>
        <v>0</v>
      </c>
      <c r="D147" s="113">
        <f t="shared" si="5"/>
        <v>0</v>
      </c>
      <c r="E147" s="123"/>
      <c r="F147" s="123"/>
      <c r="G147" s="123"/>
    </row>
    <row r="148" customHeight="1" spans="1:7">
      <c r="A148" s="121">
        <v>2012505</v>
      </c>
      <c r="B148" s="122" t="s">
        <v>215</v>
      </c>
      <c r="C148" s="113">
        <f t="shared" si="6"/>
        <v>0</v>
      </c>
      <c r="D148" s="113">
        <f t="shared" si="5"/>
        <v>0</v>
      </c>
      <c r="E148" s="123"/>
      <c r="F148" s="123"/>
      <c r="G148" s="123"/>
    </row>
    <row r="149" customHeight="1" spans="1:7">
      <c r="A149" s="121">
        <v>2012550</v>
      </c>
      <c r="B149" s="122" t="s">
        <v>216</v>
      </c>
      <c r="C149" s="113">
        <f t="shared" si="6"/>
        <v>0</v>
      </c>
      <c r="D149" s="113">
        <f t="shared" si="5"/>
        <v>0</v>
      </c>
      <c r="E149" s="123"/>
      <c r="F149" s="123"/>
      <c r="G149" s="123"/>
    </row>
    <row r="150" customHeight="1" spans="1:7">
      <c r="A150" s="121">
        <v>2012599</v>
      </c>
      <c r="B150" s="122" t="s">
        <v>217</v>
      </c>
      <c r="C150" s="113">
        <f t="shared" si="6"/>
        <v>0</v>
      </c>
      <c r="D150" s="113">
        <f t="shared" si="5"/>
        <v>0</v>
      </c>
      <c r="E150" s="123"/>
      <c r="F150" s="123"/>
      <c r="G150" s="123"/>
    </row>
    <row r="151" s="101" customFormat="1" customHeight="1" spans="1:7">
      <c r="A151" s="118">
        <v>20126</v>
      </c>
      <c r="B151" s="119" t="s">
        <v>218</v>
      </c>
      <c r="C151" s="117">
        <f t="shared" si="6"/>
        <v>0</v>
      </c>
      <c r="D151" s="117">
        <f t="shared" si="5"/>
        <v>0</v>
      </c>
      <c r="E151" s="120">
        <f>SUM(E152:E156)</f>
        <v>0</v>
      </c>
      <c r="F151" s="120">
        <f>SUM(F152:F156)</f>
        <v>0</v>
      </c>
      <c r="G151" s="120">
        <f>SUM(G152:G156)</f>
        <v>0</v>
      </c>
    </row>
    <row r="152" customHeight="1" spans="1:7">
      <c r="A152" s="121">
        <v>2012601</v>
      </c>
      <c r="B152" s="122" t="s">
        <v>219</v>
      </c>
      <c r="C152" s="113">
        <f t="shared" si="6"/>
        <v>0</v>
      </c>
      <c r="D152" s="113">
        <f t="shared" si="5"/>
        <v>0</v>
      </c>
      <c r="E152" s="123"/>
      <c r="F152" s="123"/>
      <c r="G152" s="123"/>
    </row>
    <row r="153" customHeight="1" spans="1:7">
      <c r="A153" s="121">
        <v>2012602</v>
      </c>
      <c r="B153" s="122" t="s">
        <v>220</v>
      </c>
      <c r="C153" s="113">
        <f t="shared" si="6"/>
        <v>0</v>
      </c>
      <c r="D153" s="113">
        <f t="shared" si="5"/>
        <v>0</v>
      </c>
      <c r="E153" s="123"/>
      <c r="F153" s="123"/>
      <c r="G153" s="123"/>
    </row>
    <row r="154" customHeight="1" spans="1:7">
      <c r="A154" s="121">
        <v>2012603</v>
      </c>
      <c r="B154" s="122" t="s">
        <v>221</v>
      </c>
      <c r="C154" s="113">
        <f t="shared" si="6"/>
        <v>0</v>
      </c>
      <c r="D154" s="113">
        <f t="shared" si="5"/>
        <v>0</v>
      </c>
      <c r="E154" s="123"/>
      <c r="F154" s="123"/>
      <c r="G154" s="123"/>
    </row>
    <row r="155" customHeight="1" spans="1:7">
      <c r="A155" s="121">
        <v>2012604</v>
      </c>
      <c r="B155" s="122" t="s">
        <v>222</v>
      </c>
      <c r="C155" s="113">
        <f t="shared" si="6"/>
        <v>0</v>
      </c>
      <c r="D155" s="113">
        <f t="shared" si="5"/>
        <v>0</v>
      </c>
      <c r="E155" s="123"/>
      <c r="F155" s="123"/>
      <c r="G155" s="123"/>
    </row>
    <row r="156" customHeight="1" spans="1:7">
      <c r="A156" s="121">
        <v>2012699</v>
      </c>
      <c r="B156" s="122" t="s">
        <v>223</v>
      </c>
      <c r="C156" s="113">
        <f t="shared" si="6"/>
        <v>0</v>
      </c>
      <c r="D156" s="113">
        <f t="shared" si="5"/>
        <v>0</v>
      </c>
      <c r="E156" s="123"/>
      <c r="F156" s="123"/>
      <c r="G156" s="123"/>
    </row>
    <row r="157" s="101" customFormat="1" customHeight="1" spans="1:7">
      <c r="A157" s="118">
        <v>20128</v>
      </c>
      <c r="B157" s="119" t="s">
        <v>224</v>
      </c>
      <c r="C157" s="117">
        <f t="shared" si="6"/>
        <v>0</v>
      </c>
      <c r="D157" s="117">
        <f t="shared" si="5"/>
        <v>0</v>
      </c>
      <c r="E157" s="120">
        <f>SUM(E158:E163)</f>
        <v>0</v>
      </c>
      <c r="F157" s="120">
        <f>SUM(F158:F163)</f>
        <v>0</v>
      </c>
      <c r="G157" s="120">
        <f>SUM(G158:G163)</f>
        <v>0</v>
      </c>
    </row>
    <row r="158" customHeight="1" spans="1:7">
      <c r="A158" s="121">
        <v>2012801</v>
      </c>
      <c r="B158" s="122" t="s">
        <v>225</v>
      </c>
      <c r="C158" s="113">
        <f t="shared" si="6"/>
        <v>0</v>
      </c>
      <c r="D158" s="113">
        <f t="shared" si="5"/>
        <v>0</v>
      </c>
      <c r="E158" s="123"/>
      <c r="F158" s="123"/>
      <c r="G158" s="123"/>
    </row>
    <row r="159" customHeight="1" spans="1:7">
      <c r="A159" s="121">
        <v>2012802</v>
      </c>
      <c r="B159" s="122" t="s">
        <v>226</v>
      </c>
      <c r="C159" s="113">
        <f t="shared" si="6"/>
        <v>0</v>
      </c>
      <c r="D159" s="113">
        <f t="shared" si="5"/>
        <v>0</v>
      </c>
      <c r="E159" s="123"/>
      <c r="F159" s="123"/>
      <c r="G159" s="123"/>
    </row>
    <row r="160" customHeight="1" spans="1:7">
      <c r="A160" s="121">
        <v>2012803</v>
      </c>
      <c r="B160" s="122" t="s">
        <v>227</v>
      </c>
      <c r="C160" s="113">
        <f t="shared" si="6"/>
        <v>0</v>
      </c>
      <c r="D160" s="113">
        <f t="shared" si="5"/>
        <v>0</v>
      </c>
      <c r="E160" s="123"/>
      <c r="F160" s="123"/>
      <c r="G160" s="123"/>
    </row>
    <row r="161" customHeight="1" spans="1:7">
      <c r="A161" s="121">
        <v>2012804</v>
      </c>
      <c r="B161" s="122" t="s">
        <v>228</v>
      </c>
      <c r="C161" s="113">
        <f t="shared" si="6"/>
        <v>0</v>
      </c>
      <c r="D161" s="113">
        <f t="shared" si="5"/>
        <v>0</v>
      </c>
      <c r="E161" s="123"/>
      <c r="F161" s="123"/>
      <c r="G161" s="123"/>
    </row>
    <row r="162" customHeight="1" spans="1:7">
      <c r="A162" s="121">
        <v>2012850</v>
      </c>
      <c r="B162" s="122" t="s">
        <v>229</v>
      </c>
      <c r="C162" s="113">
        <f t="shared" si="6"/>
        <v>0</v>
      </c>
      <c r="D162" s="113">
        <f t="shared" si="5"/>
        <v>0</v>
      </c>
      <c r="E162" s="123"/>
      <c r="F162" s="123"/>
      <c r="G162" s="123"/>
    </row>
    <row r="163" customHeight="1" spans="1:7">
      <c r="A163" s="121">
        <v>2012899</v>
      </c>
      <c r="B163" s="122" t="s">
        <v>230</v>
      </c>
      <c r="C163" s="113">
        <f t="shared" si="6"/>
        <v>0</v>
      </c>
      <c r="D163" s="113">
        <f t="shared" si="5"/>
        <v>0</v>
      </c>
      <c r="E163" s="123"/>
      <c r="F163" s="123"/>
      <c r="G163" s="123"/>
    </row>
    <row r="164" s="101" customFormat="1" customHeight="1" spans="1:7">
      <c r="A164" s="118">
        <v>20129</v>
      </c>
      <c r="B164" s="119" t="s">
        <v>231</v>
      </c>
      <c r="C164" s="117">
        <f t="shared" si="6"/>
        <v>0</v>
      </c>
      <c r="D164" s="117">
        <f t="shared" si="5"/>
        <v>0</v>
      </c>
      <c r="E164" s="120">
        <f>SUM(E165:E170)</f>
        <v>0</v>
      </c>
      <c r="F164" s="120">
        <f>SUM(F165:F170)</f>
        <v>0</v>
      </c>
      <c r="G164" s="120">
        <f>SUM(G165:G170)</f>
        <v>0</v>
      </c>
    </row>
    <row r="165" customHeight="1" spans="1:7">
      <c r="A165" s="121">
        <v>2012901</v>
      </c>
      <c r="B165" s="122" t="s">
        <v>232</v>
      </c>
      <c r="C165" s="113">
        <f t="shared" si="6"/>
        <v>0</v>
      </c>
      <c r="D165" s="113">
        <f t="shared" si="5"/>
        <v>0</v>
      </c>
      <c r="E165" s="123"/>
      <c r="F165" s="123"/>
      <c r="G165" s="123"/>
    </row>
    <row r="166" customHeight="1" spans="1:7">
      <c r="A166" s="121">
        <v>2012902</v>
      </c>
      <c r="B166" s="122" t="s">
        <v>233</v>
      </c>
      <c r="C166" s="113">
        <f t="shared" si="6"/>
        <v>0</v>
      </c>
      <c r="D166" s="113">
        <f t="shared" si="5"/>
        <v>0</v>
      </c>
      <c r="E166" s="123"/>
      <c r="F166" s="123"/>
      <c r="G166" s="123"/>
    </row>
    <row r="167" customHeight="1" spans="1:7">
      <c r="A167" s="121">
        <v>2012903</v>
      </c>
      <c r="B167" s="122" t="s">
        <v>234</v>
      </c>
      <c r="C167" s="113">
        <f t="shared" si="6"/>
        <v>0</v>
      </c>
      <c r="D167" s="113">
        <f t="shared" si="5"/>
        <v>0</v>
      </c>
      <c r="E167" s="123"/>
      <c r="F167" s="123"/>
      <c r="G167" s="123"/>
    </row>
    <row r="168" customHeight="1" spans="1:7">
      <c r="A168" s="121">
        <v>2012906</v>
      </c>
      <c r="B168" s="122" t="s">
        <v>235</v>
      </c>
      <c r="C168" s="113">
        <f t="shared" si="6"/>
        <v>0</v>
      </c>
      <c r="D168" s="113">
        <f t="shared" si="5"/>
        <v>0</v>
      </c>
      <c r="E168" s="123"/>
      <c r="F168" s="123"/>
      <c r="G168" s="123"/>
    </row>
    <row r="169" customHeight="1" spans="1:7">
      <c r="A169" s="121">
        <v>2012950</v>
      </c>
      <c r="B169" s="122" t="s">
        <v>236</v>
      </c>
      <c r="C169" s="113">
        <f t="shared" si="6"/>
        <v>0</v>
      </c>
      <c r="D169" s="113">
        <f t="shared" si="5"/>
        <v>0</v>
      </c>
      <c r="E169" s="123"/>
      <c r="F169" s="123"/>
      <c r="G169" s="123"/>
    </row>
    <row r="170" customHeight="1" spans="1:7">
      <c r="A170" s="121">
        <v>2012999</v>
      </c>
      <c r="B170" s="122" t="s">
        <v>237</v>
      </c>
      <c r="C170" s="113">
        <f t="shared" si="6"/>
        <v>0</v>
      </c>
      <c r="D170" s="113">
        <f t="shared" si="5"/>
        <v>0</v>
      </c>
      <c r="E170" s="123"/>
      <c r="F170" s="123"/>
      <c r="G170" s="123"/>
    </row>
    <row r="171" s="101" customFormat="1" customHeight="1" spans="1:7">
      <c r="A171" s="118">
        <v>20131</v>
      </c>
      <c r="B171" s="119" t="s">
        <v>238</v>
      </c>
      <c r="C171" s="117">
        <f t="shared" si="6"/>
        <v>0</v>
      </c>
      <c r="D171" s="117">
        <f t="shared" si="5"/>
        <v>0</v>
      </c>
      <c r="E171" s="120">
        <f>SUM(E172:E177)</f>
        <v>0</v>
      </c>
      <c r="F171" s="120">
        <f>SUM(F172:F177)</f>
        <v>0</v>
      </c>
      <c r="G171" s="120">
        <f>SUM(G172:G177)</f>
        <v>0</v>
      </c>
    </row>
    <row r="172" customHeight="1" spans="1:7">
      <c r="A172" s="121">
        <v>2013101</v>
      </c>
      <c r="B172" s="122" t="s">
        <v>239</v>
      </c>
      <c r="C172" s="113">
        <f t="shared" si="6"/>
        <v>0</v>
      </c>
      <c r="D172" s="113">
        <f t="shared" si="5"/>
        <v>0</v>
      </c>
      <c r="E172" s="123"/>
      <c r="F172" s="123"/>
      <c r="G172" s="123"/>
    </row>
    <row r="173" customHeight="1" spans="1:7">
      <c r="A173" s="121">
        <v>2013102</v>
      </c>
      <c r="B173" s="122" t="s">
        <v>240</v>
      </c>
      <c r="C173" s="113">
        <f t="shared" si="6"/>
        <v>0</v>
      </c>
      <c r="D173" s="113">
        <f t="shared" si="5"/>
        <v>0</v>
      </c>
      <c r="E173" s="123"/>
      <c r="F173" s="123"/>
      <c r="G173" s="123"/>
    </row>
    <row r="174" customHeight="1" spans="1:7">
      <c r="A174" s="121">
        <v>2013103</v>
      </c>
      <c r="B174" s="122" t="s">
        <v>241</v>
      </c>
      <c r="C174" s="113">
        <f t="shared" si="6"/>
        <v>0</v>
      </c>
      <c r="D174" s="113">
        <f t="shared" si="5"/>
        <v>0</v>
      </c>
      <c r="E174" s="123"/>
      <c r="F174" s="123"/>
      <c r="G174" s="123"/>
    </row>
    <row r="175" customHeight="1" spans="1:7">
      <c r="A175" s="121">
        <v>2013105</v>
      </c>
      <c r="B175" s="122" t="s">
        <v>242</v>
      </c>
      <c r="C175" s="113">
        <f t="shared" si="6"/>
        <v>0</v>
      </c>
      <c r="D175" s="113">
        <f t="shared" si="5"/>
        <v>0</v>
      </c>
      <c r="E175" s="123"/>
      <c r="F175" s="123"/>
      <c r="G175" s="123"/>
    </row>
    <row r="176" customHeight="1" spans="1:7">
      <c r="A176" s="121">
        <v>2013150</v>
      </c>
      <c r="B176" s="122" t="s">
        <v>243</v>
      </c>
      <c r="C176" s="113">
        <f t="shared" si="6"/>
        <v>0</v>
      </c>
      <c r="D176" s="113">
        <f t="shared" si="5"/>
        <v>0</v>
      </c>
      <c r="E176" s="123"/>
      <c r="F176" s="123"/>
      <c r="G176" s="123"/>
    </row>
    <row r="177" customHeight="1" spans="1:7">
      <c r="A177" s="121">
        <v>2013199</v>
      </c>
      <c r="B177" s="122" t="s">
        <v>244</v>
      </c>
      <c r="C177" s="113">
        <f t="shared" si="6"/>
        <v>0</v>
      </c>
      <c r="D177" s="113">
        <f t="shared" si="5"/>
        <v>0</v>
      </c>
      <c r="E177" s="123"/>
      <c r="F177" s="123"/>
      <c r="G177" s="123"/>
    </row>
    <row r="178" s="101" customFormat="1" customHeight="1" spans="1:7">
      <c r="A178" s="118">
        <v>20132</v>
      </c>
      <c r="B178" s="119" t="s">
        <v>245</v>
      </c>
      <c r="C178" s="117">
        <f t="shared" si="6"/>
        <v>0</v>
      </c>
      <c r="D178" s="117">
        <f t="shared" si="5"/>
        <v>0</v>
      </c>
      <c r="E178" s="120">
        <f>SUM(E179:E184)</f>
        <v>0</v>
      </c>
      <c r="F178" s="120">
        <f>SUM(F179:F184)</f>
        <v>0</v>
      </c>
      <c r="G178" s="120">
        <f>SUM(G179:G184)</f>
        <v>0</v>
      </c>
    </row>
    <row r="179" customHeight="1" spans="1:7">
      <c r="A179" s="121">
        <v>2013201</v>
      </c>
      <c r="B179" s="122" t="s">
        <v>246</v>
      </c>
      <c r="C179" s="113">
        <f t="shared" si="6"/>
        <v>0</v>
      </c>
      <c r="D179" s="113">
        <f t="shared" si="5"/>
        <v>0</v>
      </c>
      <c r="E179" s="123"/>
      <c r="F179" s="123"/>
      <c r="G179" s="123"/>
    </row>
    <row r="180" customHeight="1" spans="1:7">
      <c r="A180" s="121">
        <v>2013202</v>
      </c>
      <c r="B180" s="122" t="s">
        <v>247</v>
      </c>
      <c r="C180" s="113">
        <f t="shared" si="6"/>
        <v>0</v>
      </c>
      <c r="D180" s="113">
        <f t="shared" si="5"/>
        <v>0</v>
      </c>
      <c r="E180" s="123"/>
      <c r="F180" s="123"/>
      <c r="G180" s="123"/>
    </row>
    <row r="181" customHeight="1" spans="1:7">
      <c r="A181" s="121">
        <v>2013203</v>
      </c>
      <c r="B181" s="122" t="s">
        <v>248</v>
      </c>
      <c r="C181" s="113">
        <f t="shared" si="6"/>
        <v>0</v>
      </c>
      <c r="D181" s="113">
        <f t="shared" si="5"/>
        <v>0</v>
      </c>
      <c r="E181" s="123"/>
      <c r="F181" s="123"/>
      <c r="G181" s="123"/>
    </row>
    <row r="182" customHeight="1" spans="1:7">
      <c r="A182" s="121">
        <v>2013204</v>
      </c>
      <c r="B182" s="122" t="s">
        <v>249</v>
      </c>
      <c r="C182" s="113">
        <f t="shared" si="6"/>
        <v>0</v>
      </c>
      <c r="D182" s="113">
        <f t="shared" si="5"/>
        <v>0</v>
      </c>
      <c r="E182" s="123"/>
      <c r="F182" s="123"/>
      <c r="G182" s="123"/>
    </row>
    <row r="183" customHeight="1" spans="1:7">
      <c r="A183" s="121">
        <v>2013250</v>
      </c>
      <c r="B183" s="122" t="s">
        <v>250</v>
      </c>
      <c r="C183" s="113">
        <f t="shared" si="6"/>
        <v>0</v>
      </c>
      <c r="D183" s="113">
        <f t="shared" si="5"/>
        <v>0</v>
      </c>
      <c r="E183" s="123"/>
      <c r="F183" s="123"/>
      <c r="G183" s="123"/>
    </row>
    <row r="184" customHeight="1" spans="1:7">
      <c r="A184" s="121">
        <v>2013299</v>
      </c>
      <c r="B184" s="122" t="s">
        <v>251</v>
      </c>
      <c r="C184" s="113">
        <f t="shared" si="6"/>
        <v>0</v>
      </c>
      <c r="D184" s="113">
        <f t="shared" si="5"/>
        <v>0</v>
      </c>
      <c r="E184" s="123"/>
      <c r="F184" s="123"/>
      <c r="G184" s="123"/>
    </row>
    <row r="185" s="101" customFormat="1" customHeight="1" spans="1:7">
      <c r="A185" s="118">
        <v>20133</v>
      </c>
      <c r="B185" s="119" t="s">
        <v>252</v>
      </c>
      <c r="C185" s="117">
        <f t="shared" si="6"/>
        <v>0</v>
      </c>
      <c r="D185" s="117">
        <f t="shared" si="5"/>
        <v>0</v>
      </c>
      <c r="E185" s="120">
        <f>SUM(E186:E191)</f>
        <v>0</v>
      </c>
      <c r="F185" s="120">
        <f>SUM(F186:F191)</f>
        <v>0</v>
      </c>
      <c r="G185" s="120">
        <f>SUM(G186:G191)</f>
        <v>0</v>
      </c>
    </row>
    <row r="186" customHeight="1" spans="1:7">
      <c r="A186" s="121">
        <v>2013301</v>
      </c>
      <c r="B186" s="122" t="s">
        <v>253</v>
      </c>
      <c r="C186" s="113">
        <f t="shared" si="6"/>
        <v>0</v>
      </c>
      <c r="D186" s="113">
        <f t="shared" si="5"/>
        <v>0</v>
      </c>
      <c r="E186" s="123"/>
      <c r="F186" s="123"/>
      <c r="G186" s="123"/>
    </row>
    <row r="187" customHeight="1" spans="1:7">
      <c r="A187" s="121">
        <v>2013302</v>
      </c>
      <c r="B187" s="122" t="s">
        <v>254</v>
      </c>
      <c r="C187" s="113">
        <f t="shared" si="6"/>
        <v>0</v>
      </c>
      <c r="D187" s="113">
        <f t="shared" si="5"/>
        <v>0</v>
      </c>
      <c r="E187" s="123"/>
      <c r="F187" s="123"/>
      <c r="G187" s="123"/>
    </row>
    <row r="188" customHeight="1" spans="1:7">
      <c r="A188" s="121">
        <v>2013303</v>
      </c>
      <c r="B188" s="122" t="s">
        <v>255</v>
      </c>
      <c r="C188" s="113">
        <f t="shared" si="6"/>
        <v>0</v>
      </c>
      <c r="D188" s="113">
        <f t="shared" si="5"/>
        <v>0</v>
      </c>
      <c r="E188" s="123"/>
      <c r="F188" s="123"/>
      <c r="G188" s="123"/>
    </row>
    <row r="189" customHeight="1" spans="1:7">
      <c r="A189" s="121">
        <v>2013304</v>
      </c>
      <c r="B189" s="122" t="s">
        <v>256</v>
      </c>
      <c r="C189" s="113">
        <f t="shared" si="6"/>
        <v>0</v>
      </c>
      <c r="D189" s="113">
        <f t="shared" si="5"/>
        <v>0</v>
      </c>
      <c r="E189" s="123"/>
      <c r="F189" s="123"/>
      <c r="G189" s="123"/>
    </row>
    <row r="190" customHeight="1" spans="1:7">
      <c r="A190" s="121">
        <v>2013350</v>
      </c>
      <c r="B190" s="122" t="s">
        <v>257</v>
      </c>
      <c r="C190" s="113">
        <f t="shared" si="6"/>
        <v>0</v>
      </c>
      <c r="D190" s="113">
        <f t="shared" si="5"/>
        <v>0</v>
      </c>
      <c r="E190" s="123"/>
      <c r="F190" s="123"/>
      <c r="G190" s="123"/>
    </row>
    <row r="191" customHeight="1" spans="1:7">
      <c r="A191" s="121">
        <v>2013399</v>
      </c>
      <c r="B191" s="122" t="s">
        <v>258</v>
      </c>
      <c r="C191" s="113">
        <f t="shared" si="6"/>
        <v>0</v>
      </c>
      <c r="D191" s="113">
        <f t="shared" si="5"/>
        <v>0</v>
      </c>
      <c r="E191" s="123"/>
      <c r="F191" s="123"/>
      <c r="G191" s="123"/>
    </row>
    <row r="192" s="101" customFormat="1" customHeight="1" spans="1:7">
      <c r="A192" s="118">
        <v>20134</v>
      </c>
      <c r="B192" s="119" t="s">
        <v>259</v>
      </c>
      <c r="C192" s="117">
        <f t="shared" si="6"/>
        <v>0</v>
      </c>
      <c r="D192" s="117">
        <f t="shared" si="5"/>
        <v>0</v>
      </c>
      <c r="E192" s="120">
        <f>SUM(E193:E199)</f>
        <v>0</v>
      </c>
      <c r="F192" s="120">
        <f>SUM(F193:F199)</f>
        <v>0</v>
      </c>
      <c r="G192" s="120">
        <f>SUM(G193:G199)</f>
        <v>0</v>
      </c>
    </row>
    <row r="193" customHeight="1" spans="1:7">
      <c r="A193" s="121">
        <v>2013401</v>
      </c>
      <c r="B193" s="122" t="s">
        <v>260</v>
      </c>
      <c r="C193" s="113">
        <f t="shared" si="6"/>
        <v>0</v>
      </c>
      <c r="D193" s="113">
        <f t="shared" si="5"/>
        <v>0</v>
      </c>
      <c r="E193" s="123"/>
      <c r="F193" s="123"/>
      <c r="G193" s="123"/>
    </row>
    <row r="194" customHeight="1" spans="1:7">
      <c r="A194" s="121">
        <v>2013402</v>
      </c>
      <c r="B194" s="122" t="s">
        <v>261</v>
      </c>
      <c r="C194" s="113">
        <f t="shared" si="6"/>
        <v>0</v>
      </c>
      <c r="D194" s="113">
        <f t="shared" si="5"/>
        <v>0</v>
      </c>
      <c r="E194" s="123"/>
      <c r="F194" s="123"/>
      <c r="G194" s="123"/>
    </row>
    <row r="195" customHeight="1" spans="1:7">
      <c r="A195" s="121">
        <v>2013403</v>
      </c>
      <c r="B195" s="122" t="s">
        <v>262</v>
      </c>
      <c r="C195" s="113">
        <f t="shared" si="6"/>
        <v>0</v>
      </c>
      <c r="D195" s="113">
        <f t="shared" si="5"/>
        <v>0</v>
      </c>
      <c r="E195" s="123"/>
      <c r="F195" s="123"/>
      <c r="G195" s="123"/>
    </row>
    <row r="196" customHeight="1" spans="1:7">
      <c r="A196" s="121">
        <v>2013404</v>
      </c>
      <c r="B196" s="122" t="s">
        <v>263</v>
      </c>
      <c r="C196" s="113">
        <f t="shared" si="6"/>
        <v>0</v>
      </c>
      <c r="D196" s="113">
        <f t="shared" si="5"/>
        <v>0</v>
      </c>
      <c r="E196" s="123"/>
      <c r="F196" s="123"/>
      <c r="G196" s="123"/>
    </row>
    <row r="197" customHeight="1" spans="1:7">
      <c r="A197" s="121">
        <v>2013405</v>
      </c>
      <c r="B197" s="122" t="s">
        <v>264</v>
      </c>
      <c r="C197" s="113">
        <f t="shared" si="6"/>
        <v>0</v>
      </c>
      <c r="D197" s="113">
        <f t="shared" si="5"/>
        <v>0</v>
      </c>
      <c r="E197" s="123"/>
      <c r="F197" s="123"/>
      <c r="G197" s="123"/>
    </row>
    <row r="198" customHeight="1" spans="1:7">
      <c r="A198" s="121">
        <v>2013450</v>
      </c>
      <c r="B198" s="122" t="s">
        <v>265</v>
      </c>
      <c r="C198" s="113">
        <f t="shared" si="6"/>
        <v>0</v>
      </c>
      <c r="D198" s="113">
        <f t="shared" si="5"/>
        <v>0</v>
      </c>
      <c r="E198" s="123"/>
      <c r="F198" s="123"/>
      <c r="G198" s="123"/>
    </row>
    <row r="199" customHeight="1" spans="1:7">
      <c r="A199" s="121">
        <v>2013499</v>
      </c>
      <c r="B199" s="122" t="s">
        <v>266</v>
      </c>
      <c r="C199" s="113">
        <f t="shared" si="6"/>
        <v>0</v>
      </c>
      <c r="D199" s="113">
        <f t="shared" ref="D199:D262" si="7">SUM(E199+F199)</f>
        <v>0</v>
      </c>
      <c r="E199" s="123"/>
      <c r="F199" s="123"/>
      <c r="G199" s="123"/>
    </row>
    <row r="200" s="101" customFormat="1" customHeight="1" spans="1:7">
      <c r="A200" s="118">
        <v>20135</v>
      </c>
      <c r="B200" s="119" t="s">
        <v>267</v>
      </c>
      <c r="C200" s="117">
        <f t="shared" si="6"/>
        <v>0</v>
      </c>
      <c r="D200" s="117">
        <f t="shared" si="7"/>
        <v>0</v>
      </c>
      <c r="E200" s="120">
        <f>SUM(E201:E205)</f>
        <v>0</v>
      </c>
      <c r="F200" s="120">
        <f>SUM(F201:F205)</f>
        <v>0</v>
      </c>
      <c r="G200" s="120">
        <f>SUM(G201:G205)</f>
        <v>0</v>
      </c>
    </row>
    <row r="201" customHeight="1" spans="1:7">
      <c r="A201" s="121">
        <v>2013501</v>
      </c>
      <c r="B201" s="122" t="s">
        <v>268</v>
      </c>
      <c r="C201" s="113">
        <f t="shared" ref="C201:C264" si="8">SUM(D201+G201)</f>
        <v>0</v>
      </c>
      <c r="D201" s="113">
        <f t="shared" si="7"/>
        <v>0</v>
      </c>
      <c r="E201" s="123"/>
      <c r="F201" s="123"/>
      <c r="G201" s="123"/>
    </row>
    <row r="202" customHeight="1" spans="1:7">
      <c r="A202" s="121">
        <v>2013502</v>
      </c>
      <c r="B202" s="122" t="s">
        <v>269</v>
      </c>
      <c r="C202" s="113">
        <f t="shared" si="8"/>
        <v>0</v>
      </c>
      <c r="D202" s="113">
        <f t="shared" si="7"/>
        <v>0</v>
      </c>
      <c r="E202" s="123"/>
      <c r="F202" s="123"/>
      <c r="G202" s="123"/>
    </row>
    <row r="203" customHeight="1" spans="1:7">
      <c r="A203" s="121">
        <v>2013503</v>
      </c>
      <c r="B203" s="122" t="s">
        <v>270</v>
      </c>
      <c r="C203" s="113">
        <f t="shared" si="8"/>
        <v>0</v>
      </c>
      <c r="D203" s="113">
        <f t="shared" si="7"/>
        <v>0</v>
      </c>
      <c r="E203" s="123"/>
      <c r="F203" s="123"/>
      <c r="G203" s="123"/>
    </row>
    <row r="204" customHeight="1" spans="1:7">
      <c r="A204" s="121">
        <v>2013550</v>
      </c>
      <c r="B204" s="122" t="s">
        <v>271</v>
      </c>
      <c r="C204" s="113">
        <f t="shared" si="8"/>
        <v>0</v>
      </c>
      <c r="D204" s="113">
        <f t="shared" si="7"/>
        <v>0</v>
      </c>
      <c r="E204" s="123"/>
      <c r="F204" s="123"/>
      <c r="G204" s="123"/>
    </row>
    <row r="205" customHeight="1" spans="1:7">
      <c r="A205" s="121">
        <v>2013599</v>
      </c>
      <c r="B205" s="122" t="s">
        <v>272</v>
      </c>
      <c r="C205" s="113">
        <f t="shared" si="8"/>
        <v>0</v>
      </c>
      <c r="D205" s="113">
        <f t="shared" si="7"/>
        <v>0</v>
      </c>
      <c r="E205" s="123"/>
      <c r="F205" s="123"/>
      <c r="G205" s="123"/>
    </row>
    <row r="206" s="101" customFormat="1" customHeight="1" spans="1:7">
      <c r="A206" s="118">
        <v>20136</v>
      </c>
      <c r="B206" s="119" t="s">
        <v>273</v>
      </c>
      <c r="C206" s="117">
        <f t="shared" si="8"/>
        <v>0</v>
      </c>
      <c r="D206" s="117">
        <f t="shared" si="7"/>
        <v>0</v>
      </c>
      <c r="E206" s="120">
        <f>SUM(E207:E211)</f>
        <v>0</v>
      </c>
      <c r="F206" s="120">
        <f>SUM(F207:F211)</f>
        <v>0</v>
      </c>
      <c r="G206" s="120">
        <f>SUM(G207:G211)</f>
        <v>0</v>
      </c>
    </row>
    <row r="207" customHeight="1" spans="1:7">
      <c r="A207" s="121">
        <v>2013601</v>
      </c>
      <c r="B207" s="122" t="s">
        <v>274</v>
      </c>
      <c r="C207" s="113">
        <f t="shared" si="8"/>
        <v>0</v>
      </c>
      <c r="D207" s="113">
        <f t="shared" si="7"/>
        <v>0</v>
      </c>
      <c r="E207" s="123"/>
      <c r="F207" s="123"/>
      <c r="G207" s="123"/>
    </row>
    <row r="208" customHeight="1" spans="1:7">
      <c r="A208" s="121">
        <v>2013602</v>
      </c>
      <c r="B208" s="122" t="s">
        <v>275</v>
      </c>
      <c r="C208" s="113">
        <f t="shared" si="8"/>
        <v>0</v>
      </c>
      <c r="D208" s="113">
        <f t="shared" si="7"/>
        <v>0</v>
      </c>
      <c r="E208" s="123"/>
      <c r="F208" s="123"/>
      <c r="G208" s="123"/>
    </row>
    <row r="209" customHeight="1" spans="1:7">
      <c r="A209" s="121">
        <v>2013603</v>
      </c>
      <c r="B209" s="122" t="s">
        <v>276</v>
      </c>
      <c r="C209" s="113">
        <f t="shared" si="8"/>
        <v>0</v>
      </c>
      <c r="D209" s="113">
        <f t="shared" si="7"/>
        <v>0</v>
      </c>
      <c r="E209" s="123"/>
      <c r="F209" s="123"/>
      <c r="G209" s="123"/>
    </row>
    <row r="210" customHeight="1" spans="1:7">
      <c r="A210" s="121">
        <v>2013650</v>
      </c>
      <c r="B210" s="122" t="s">
        <v>277</v>
      </c>
      <c r="C210" s="113">
        <f t="shared" si="8"/>
        <v>0</v>
      </c>
      <c r="D210" s="113">
        <f t="shared" si="7"/>
        <v>0</v>
      </c>
      <c r="E210" s="123"/>
      <c r="F210" s="123"/>
      <c r="G210" s="123"/>
    </row>
    <row r="211" customHeight="1" spans="1:7">
      <c r="A211" s="121">
        <v>2013699</v>
      </c>
      <c r="B211" s="122" t="s">
        <v>278</v>
      </c>
      <c r="C211" s="113">
        <f t="shared" si="8"/>
        <v>0</v>
      </c>
      <c r="D211" s="113">
        <f t="shared" si="7"/>
        <v>0</v>
      </c>
      <c r="E211" s="123"/>
      <c r="F211" s="123"/>
      <c r="G211" s="123"/>
    </row>
    <row r="212" s="101" customFormat="1" customHeight="1" spans="1:7">
      <c r="A212" s="118">
        <v>20137</v>
      </c>
      <c r="B212" s="119" t="s">
        <v>279</v>
      </c>
      <c r="C212" s="117">
        <f t="shared" si="8"/>
        <v>0</v>
      </c>
      <c r="D212" s="117">
        <f t="shared" si="7"/>
        <v>0</v>
      </c>
      <c r="E212" s="120">
        <f>SUM(E213:E218)</f>
        <v>0</v>
      </c>
      <c r="F212" s="120">
        <f>SUM(F213:F218)</f>
        <v>0</v>
      </c>
      <c r="G212" s="120">
        <f>SUM(G213:G218)</f>
        <v>0</v>
      </c>
    </row>
    <row r="213" customHeight="1" spans="1:7">
      <c r="A213" s="121">
        <v>2013701</v>
      </c>
      <c r="B213" s="122" t="s">
        <v>280</v>
      </c>
      <c r="C213" s="113">
        <f t="shared" si="8"/>
        <v>0</v>
      </c>
      <c r="D213" s="113">
        <f t="shared" si="7"/>
        <v>0</v>
      </c>
      <c r="E213" s="123"/>
      <c r="F213" s="123"/>
      <c r="G213" s="123"/>
    </row>
    <row r="214" customHeight="1" spans="1:7">
      <c r="A214" s="121">
        <v>2013702</v>
      </c>
      <c r="B214" s="122" t="s">
        <v>281</v>
      </c>
      <c r="C214" s="113">
        <f t="shared" si="8"/>
        <v>0</v>
      </c>
      <c r="D214" s="113">
        <f t="shared" si="7"/>
        <v>0</v>
      </c>
      <c r="E214" s="123"/>
      <c r="F214" s="123"/>
      <c r="G214" s="123"/>
    </row>
    <row r="215" customHeight="1" spans="1:7">
      <c r="A215" s="121">
        <v>2013703</v>
      </c>
      <c r="B215" s="122" t="s">
        <v>282</v>
      </c>
      <c r="C215" s="113">
        <f t="shared" si="8"/>
        <v>0</v>
      </c>
      <c r="D215" s="113">
        <f t="shared" si="7"/>
        <v>0</v>
      </c>
      <c r="E215" s="123"/>
      <c r="F215" s="123"/>
      <c r="G215" s="123"/>
    </row>
    <row r="216" customHeight="1" spans="1:7">
      <c r="A216" s="121">
        <v>2013704</v>
      </c>
      <c r="B216" s="122" t="s">
        <v>283</v>
      </c>
      <c r="C216" s="113">
        <f t="shared" si="8"/>
        <v>0</v>
      </c>
      <c r="D216" s="113">
        <f t="shared" si="7"/>
        <v>0</v>
      </c>
      <c r="E216" s="123"/>
      <c r="F216" s="123"/>
      <c r="G216" s="123"/>
    </row>
    <row r="217" customHeight="1" spans="1:7">
      <c r="A217" s="121">
        <v>2013750</v>
      </c>
      <c r="B217" s="122" t="s">
        <v>64</v>
      </c>
      <c r="C217" s="113">
        <f t="shared" si="8"/>
        <v>0</v>
      </c>
      <c r="D217" s="113">
        <f t="shared" si="7"/>
        <v>0</v>
      </c>
      <c r="E217" s="123"/>
      <c r="F217" s="123"/>
      <c r="G217" s="123"/>
    </row>
    <row r="218" customHeight="1" spans="1:7">
      <c r="A218" s="121">
        <v>2013799</v>
      </c>
      <c r="B218" s="122" t="s">
        <v>284</v>
      </c>
      <c r="C218" s="113">
        <f t="shared" si="8"/>
        <v>0</v>
      </c>
      <c r="D218" s="113">
        <f t="shared" si="7"/>
        <v>0</v>
      </c>
      <c r="E218" s="123"/>
      <c r="F218" s="123"/>
      <c r="G218" s="123"/>
    </row>
    <row r="219" s="101" customFormat="1" customHeight="1" spans="1:7">
      <c r="A219" s="118">
        <v>20138</v>
      </c>
      <c r="B219" s="119" t="s">
        <v>285</v>
      </c>
      <c r="C219" s="117">
        <f t="shared" si="8"/>
        <v>0</v>
      </c>
      <c r="D219" s="117">
        <f t="shared" si="7"/>
        <v>0</v>
      </c>
      <c r="E219" s="120">
        <f>SUM(E220:E233)</f>
        <v>0</v>
      </c>
      <c r="F219" s="120">
        <f>SUM(F220:F233)</f>
        <v>0</v>
      </c>
      <c r="G219" s="120">
        <f>SUM(G220:G233)</f>
        <v>0</v>
      </c>
    </row>
    <row r="220" customHeight="1" spans="1:7">
      <c r="A220" s="121">
        <v>2013801</v>
      </c>
      <c r="B220" s="122" t="s">
        <v>280</v>
      </c>
      <c r="C220" s="113">
        <f t="shared" si="8"/>
        <v>0</v>
      </c>
      <c r="D220" s="113">
        <f t="shared" si="7"/>
        <v>0</v>
      </c>
      <c r="E220" s="123"/>
      <c r="F220" s="123"/>
      <c r="G220" s="123"/>
    </row>
    <row r="221" customHeight="1" spans="1:7">
      <c r="A221" s="121">
        <v>2013802</v>
      </c>
      <c r="B221" s="122" t="s">
        <v>281</v>
      </c>
      <c r="C221" s="113">
        <f t="shared" si="8"/>
        <v>0</v>
      </c>
      <c r="D221" s="113">
        <f t="shared" si="7"/>
        <v>0</v>
      </c>
      <c r="E221" s="123"/>
      <c r="F221" s="123"/>
      <c r="G221" s="123"/>
    </row>
    <row r="222" customHeight="1" spans="1:7">
      <c r="A222" s="121">
        <v>2013803</v>
      </c>
      <c r="B222" s="122" t="s">
        <v>282</v>
      </c>
      <c r="C222" s="113">
        <f t="shared" si="8"/>
        <v>0</v>
      </c>
      <c r="D222" s="113">
        <f t="shared" si="7"/>
        <v>0</v>
      </c>
      <c r="E222" s="123"/>
      <c r="F222" s="123"/>
      <c r="G222" s="123"/>
    </row>
    <row r="223" customHeight="1" spans="1:7">
      <c r="A223" s="121">
        <v>2013804</v>
      </c>
      <c r="B223" s="122" t="s">
        <v>286</v>
      </c>
      <c r="C223" s="113">
        <f t="shared" si="8"/>
        <v>0</v>
      </c>
      <c r="D223" s="113">
        <f t="shared" si="7"/>
        <v>0</v>
      </c>
      <c r="E223" s="123"/>
      <c r="F223" s="123"/>
      <c r="G223" s="123"/>
    </row>
    <row r="224" customHeight="1" spans="1:7">
      <c r="A224" s="121">
        <v>2013805</v>
      </c>
      <c r="B224" s="122" t="s">
        <v>287</v>
      </c>
      <c r="C224" s="113">
        <f t="shared" si="8"/>
        <v>0</v>
      </c>
      <c r="D224" s="113">
        <f t="shared" si="7"/>
        <v>0</v>
      </c>
      <c r="E224" s="123"/>
      <c r="F224" s="123"/>
      <c r="G224" s="123"/>
    </row>
    <row r="225" customHeight="1" spans="1:7">
      <c r="A225" s="121">
        <v>2013808</v>
      </c>
      <c r="B225" s="122" t="s">
        <v>288</v>
      </c>
      <c r="C225" s="113">
        <f t="shared" si="8"/>
        <v>0</v>
      </c>
      <c r="D225" s="113">
        <f t="shared" si="7"/>
        <v>0</v>
      </c>
      <c r="E225" s="123"/>
      <c r="F225" s="123"/>
      <c r="G225" s="123"/>
    </row>
    <row r="226" customHeight="1" spans="1:7">
      <c r="A226" s="121">
        <v>2013810</v>
      </c>
      <c r="B226" s="122" t="s">
        <v>289</v>
      </c>
      <c r="C226" s="113">
        <f t="shared" si="8"/>
        <v>0</v>
      </c>
      <c r="D226" s="113">
        <f t="shared" si="7"/>
        <v>0</v>
      </c>
      <c r="E226" s="123"/>
      <c r="F226" s="123"/>
      <c r="G226" s="123"/>
    </row>
    <row r="227" customHeight="1" spans="1:7">
      <c r="A227" s="121">
        <v>2013812</v>
      </c>
      <c r="B227" s="122" t="s">
        <v>290</v>
      </c>
      <c r="C227" s="113">
        <f t="shared" si="8"/>
        <v>0</v>
      </c>
      <c r="D227" s="113">
        <f t="shared" si="7"/>
        <v>0</v>
      </c>
      <c r="E227" s="123"/>
      <c r="F227" s="123"/>
      <c r="G227" s="123"/>
    </row>
    <row r="228" customHeight="1" spans="1:7">
      <c r="A228" s="121">
        <v>2013813</v>
      </c>
      <c r="B228" s="122" t="s">
        <v>291</v>
      </c>
      <c r="C228" s="113">
        <f t="shared" si="8"/>
        <v>0</v>
      </c>
      <c r="D228" s="113">
        <f t="shared" si="7"/>
        <v>0</v>
      </c>
      <c r="E228" s="123"/>
      <c r="F228" s="123"/>
      <c r="G228" s="123"/>
    </row>
    <row r="229" customHeight="1" spans="1:7">
      <c r="A229" s="121">
        <v>2013814</v>
      </c>
      <c r="B229" s="122" t="s">
        <v>292</v>
      </c>
      <c r="C229" s="113">
        <f t="shared" si="8"/>
        <v>0</v>
      </c>
      <c r="D229" s="113">
        <f t="shared" si="7"/>
        <v>0</v>
      </c>
      <c r="E229" s="123"/>
      <c r="F229" s="123"/>
      <c r="G229" s="123"/>
    </row>
    <row r="230" customHeight="1" spans="1:7">
      <c r="A230" s="121">
        <v>2013815</v>
      </c>
      <c r="B230" s="122" t="s">
        <v>293</v>
      </c>
      <c r="C230" s="113">
        <f t="shared" si="8"/>
        <v>0</v>
      </c>
      <c r="D230" s="113">
        <f t="shared" si="7"/>
        <v>0</v>
      </c>
      <c r="E230" s="123"/>
      <c r="F230" s="123"/>
      <c r="G230" s="123"/>
    </row>
    <row r="231" customHeight="1" spans="1:7">
      <c r="A231" s="121">
        <v>2013816</v>
      </c>
      <c r="B231" s="122" t="s">
        <v>294</v>
      </c>
      <c r="C231" s="113">
        <f t="shared" si="8"/>
        <v>0</v>
      </c>
      <c r="D231" s="113">
        <f t="shared" si="7"/>
        <v>0</v>
      </c>
      <c r="E231" s="123"/>
      <c r="F231" s="123"/>
      <c r="G231" s="123"/>
    </row>
    <row r="232" customHeight="1" spans="1:7">
      <c r="A232" s="121">
        <v>2013850</v>
      </c>
      <c r="B232" s="122" t="s">
        <v>64</v>
      </c>
      <c r="C232" s="113">
        <f t="shared" si="8"/>
        <v>0</v>
      </c>
      <c r="D232" s="113">
        <f t="shared" si="7"/>
        <v>0</v>
      </c>
      <c r="E232" s="123"/>
      <c r="F232" s="123"/>
      <c r="G232" s="123"/>
    </row>
    <row r="233" customHeight="1" spans="1:7">
      <c r="A233" s="121">
        <v>2013899</v>
      </c>
      <c r="B233" s="122" t="s">
        <v>295</v>
      </c>
      <c r="C233" s="113">
        <f t="shared" si="8"/>
        <v>0</v>
      </c>
      <c r="D233" s="113">
        <f t="shared" si="7"/>
        <v>0</v>
      </c>
      <c r="E233" s="123"/>
      <c r="F233" s="123"/>
      <c r="G233" s="123"/>
    </row>
    <row r="234" s="101" customFormat="1" customHeight="1" spans="1:7">
      <c r="A234" s="118">
        <v>20199</v>
      </c>
      <c r="B234" s="119" t="s">
        <v>296</v>
      </c>
      <c r="C234" s="117">
        <f t="shared" si="8"/>
        <v>0</v>
      </c>
      <c r="D234" s="117">
        <f t="shared" si="7"/>
        <v>0</v>
      </c>
      <c r="E234" s="120">
        <f>SUM(E235:E236)</f>
        <v>0</v>
      </c>
      <c r="F234" s="120">
        <f>SUM(F235:F236)</f>
        <v>0</v>
      </c>
      <c r="G234" s="120">
        <f>SUM(G235:G236)</f>
        <v>0</v>
      </c>
    </row>
    <row r="235" customHeight="1" spans="1:7">
      <c r="A235" s="121">
        <v>2019901</v>
      </c>
      <c r="B235" s="122" t="s">
        <v>297</v>
      </c>
      <c r="C235" s="113">
        <f t="shared" si="8"/>
        <v>0</v>
      </c>
      <c r="D235" s="113">
        <f t="shared" si="7"/>
        <v>0</v>
      </c>
      <c r="E235" s="123"/>
      <c r="F235" s="123"/>
      <c r="G235" s="123"/>
    </row>
    <row r="236" customHeight="1" spans="1:7">
      <c r="A236" s="121">
        <v>2019999</v>
      </c>
      <c r="B236" s="122" t="s">
        <v>296</v>
      </c>
      <c r="C236" s="113">
        <f t="shared" si="8"/>
        <v>0</v>
      </c>
      <c r="D236" s="113">
        <f t="shared" si="7"/>
        <v>0</v>
      </c>
      <c r="E236" s="123"/>
      <c r="F236" s="123"/>
      <c r="G236" s="123"/>
    </row>
    <row r="237" s="101" customFormat="1" customHeight="1" spans="1:7">
      <c r="A237" s="75">
        <v>202</v>
      </c>
      <c r="B237" s="75" t="s">
        <v>298</v>
      </c>
      <c r="C237" s="117">
        <f t="shared" si="8"/>
        <v>0</v>
      </c>
      <c r="D237" s="117">
        <f t="shared" si="7"/>
        <v>0</v>
      </c>
      <c r="E237" s="120">
        <f>SUM(E238+E245+E251+E257+E262+E264+E269+E275)</f>
        <v>0</v>
      </c>
      <c r="F237" s="120">
        <f>SUM(F238+F245+F251+F257+F262+F264+F269+F275)</f>
        <v>0</v>
      </c>
      <c r="G237" s="120">
        <f>SUM(G238+G245+G251+G257+G262+G264+G269+G275)</f>
        <v>0</v>
      </c>
    </row>
    <row r="238" s="101" customFormat="1" customHeight="1" spans="1:7">
      <c r="A238" s="118">
        <v>20201</v>
      </c>
      <c r="B238" s="119" t="s">
        <v>299</v>
      </c>
      <c r="C238" s="117">
        <f t="shared" si="8"/>
        <v>0</v>
      </c>
      <c r="D238" s="117">
        <f t="shared" si="7"/>
        <v>0</v>
      </c>
      <c r="E238" s="120">
        <f>SUM(E239:E244)</f>
        <v>0</v>
      </c>
      <c r="F238" s="120">
        <f>SUM(F239:F244)</f>
        <v>0</v>
      </c>
      <c r="G238" s="120">
        <f>SUM(G239:G244)</f>
        <v>0</v>
      </c>
    </row>
    <row r="239" customHeight="1" spans="1:7">
      <c r="A239" s="121">
        <v>2020101</v>
      </c>
      <c r="B239" s="122" t="s">
        <v>300</v>
      </c>
      <c r="C239" s="113">
        <f t="shared" si="8"/>
        <v>0</v>
      </c>
      <c r="D239" s="113">
        <f t="shared" si="7"/>
        <v>0</v>
      </c>
      <c r="E239" s="123"/>
      <c r="F239" s="123"/>
      <c r="G239" s="123"/>
    </row>
    <row r="240" customHeight="1" spans="1:7">
      <c r="A240" s="121">
        <v>2020102</v>
      </c>
      <c r="B240" s="122" t="s">
        <v>301</v>
      </c>
      <c r="C240" s="113">
        <f t="shared" si="8"/>
        <v>0</v>
      </c>
      <c r="D240" s="113">
        <f t="shared" si="7"/>
        <v>0</v>
      </c>
      <c r="E240" s="123"/>
      <c r="F240" s="123"/>
      <c r="G240" s="123"/>
    </row>
    <row r="241" customHeight="1" spans="1:7">
      <c r="A241" s="121">
        <v>2020103</v>
      </c>
      <c r="B241" s="122" t="s">
        <v>302</v>
      </c>
      <c r="C241" s="113">
        <f t="shared" si="8"/>
        <v>0</v>
      </c>
      <c r="D241" s="113">
        <f t="shared" si="7"/>
        <v>0</v>
      </c>
      <c r="E241" s="123"/>
      <c r="F241" s="123"/>
      <c r="G241" s="123"/>
    </row>
    <row r="242" customHeight="1" spans="1:7">
      <c r="A242" s="121">
        <v>2020104</v>
      </c>
      <c r="B242" s="122" t="s">
        <v>303</v>
      </c>
      <c r="C242" s="113">
        <f t="shared" si="8"/>
        <v>0</v>
      </c>
      <c r="D242" s="113">
        <f t="shared" si="7"/>
        <v>0</v>
      </c>
      <c r="E242" s="123"/>
      <c r="F242" s="123"/>
      <c r="G242" s="123"/>
    </row>
    <row r="243" customHeight="1" spans="1:7">
      <c r="A243" s="121">
        <v>2020150</v>
      </c>
      <c r="B243" s="122" t="s">
        <v>304</v>
      </c>
      <c r="C243" s="113">
        <f t="shared" si="8"/>
        <v>0</v>
      </c>
      <c r="D243" s="113">
        <f t="shared" si="7"/>
        <v>0</v>
      </c>
      <c r="E243" s="123"/>
      <c r="F243" s="123"/>
      <c r="G243" s="123"/>
    </row>
    <row r="244" customHeight="1" spans="1:7">
      <c r="A244" s="121">
        <v>2020199</v>
      </c>
      <c r="B244" s="122" t="s">
        <v>305</v>
      </c>
      <c r="C244" s="113">
        <f t="shared" si="8"/>
        <v>0</v>
      </c>
      <c r="D244" s="113">
        <f t="shared" si="7"/>
        <v>0</v>
      </c>
      <c r="E244" s="123"/>
      <c r="F244" s="123"/>
      <c r="G244" s="123"/>
    </row>
    <row r="245" s="101" customFormat="1" customHeight="1" spans="1:7">
      <c r="A245" s="118">
        <v>20202</v>
      </c>
      <c r="B245" s="119" t="s">
        <v>306</v>
      </c>
      <c r="C245" s="117">
        <f t="shared" si="8"/>
        <v>0</v>
      </c>
      <c r="D245" s="117">
        <f t="shared" si="7"/>
        <v>0</v>
      </c>
      <c r="E245" s="120">
        <f>SUM(E246:E250)</f>
        <v>0</v>
      </c>
      <c r="F245" s="120">
        <f>SUM(F246:F250)</f>
        <v>0</v>
      </c>
      <c r="G245" s="120">
        <f>SUM(G246:G250)</f>
        <v>0</v>
      </c>
    </row>
    <row r="246" customHeight="1" spans="1:7">
      <c r="A246" s="121">
        <v>2020201</v>
      </c>
      <c r="B246" s="122" t="s">
        <v>307</v>
      </c>
      <c r="C246" s="113">
        <f t="shared" si="8"/>
        <v>0</v>
      </c>
      <c r="D246" s="113">
        <f t="shared" si="7"/>
        <v>0</v>
      </c>
      <c r="E246" s="123"/>
      <c r="F246" s="123"/>
      <c r="G246" s="123"/>
    </row>
    <row r="247" customHeight="1" spans="1:7">
      <c r="A247" s="121">
        <v>2020202</v>
      </c>
      <c r="B247" s="122" t="s">
        <v>308</v>
      </c>
      <c r="C247" s="113">
        <f t="shared" si="8"/>
        <v>0</v>
      </c>
      <c r="D247" s="113">
        <f t="shared" si="7"/>
        <v>0</v>
      </c>
      <c r="E247" s="123"/>
      <c r="F247" s="123"/>
      <c r="G247" s="123"/>
    </row>
    <row r="248" customHeight="1" spans="1:7">
      <c r="A248" s="121">
        <v>20203</v>
      </c>
      <c r="B248" s="122" t="s">
        <v>309</v>
      </c>
      <c r="C248" s="113">
        <f t="shared" si="8"/>
        <v>0</v>
      </c>
      <c r="D248" s="113">
        <f t="shared" si="7"/>
        <v>0</v>
      </c>
      <c r="E248" s="123"/>
      <c r="F248" s="123"/>
      <c r="G248" s="123"/>
    </row>
    <row r="249" customHeight="1" spans="1:7">
      <c r="A249" s="121">
        <v>2020304</v>
      </c>
      <c r="B249" s="122" t="s">
        <v>310</v>
      </c>
      <c r="C249" s="113">
        <f t="shared" si="8"/>
        <v>0</v>
      </c>
      <c r="D249" s="113">
        <f t="shared" si="7"/>
        <v>0</v>
      </c>
      <c r="E249" s="123"/>
      <c r="F249" s="123"/>
      <c r="G249" s="123"/>
    </row>
    <row r="250" customHeight="1" spans="1:7">
      <c r="A250" s="121">
        <v>2020306</v>
      </c>
      <c r="B250" s="122" t="s">
        <v>309</v>
      </c>
      <c r="C250" s="113">
        <f t="shared" si="8"/>
        <v>0</v>
      </c>
      <c r="D250" s="113">
        <f t="shared" si="7"/>
        <v>0</v>
      </c>
      <c r="E250" s="123"/>
      <c r="F250" s="123"/>
      <c r="G250" s="123"/>
    </row>
    <row r="251" s="101" customFormat="1" customHeight="1" spans="1:7">
      <c r="A251" s="118">
        <v>20204</v>
      </c>
      <c r="B251" s="119" t="s">
        <v>311</v>
      </c>
      <c r="C251" s="117">
        <f t="shared" si="8"/>
        <v>0</v>
      </c>
      <c r="D251" s="117">
        <f t="shared" si="7"/>
        <v>0</v>
      </c>
      <c r="E251" s="120">
        <f>SUM(E252:E256)</f>
        <v>0</v>
      </c>
      <c r="F251" s="120">
        <f>SUM(F252:F256)</f>
        <v>0</v>
      </c>
      <c r="G251" s="120">
        <f>SUM(G252:G256)</f>
        <v>0</v>
      </c>
    </row>
    <row r="252" customHeight="1" spans="1:7">
      <c r="A252" s="121">
        <v>2020401</v>
      </c>
      <c r="B252" s="122" t="s">
        <v>312</v>
      </c>
      <c r="C252" s="113">
        <f t="shared" si="8"/>
        <v>0</v>
      </c>
      <c r="D252" s="113">
        <f t="shared" si="7"/>
        <v>0</v>
      </c>
      <c r="E252" s="123"/>
      <c r="F252" s="123"/>
      <c r="G252" s="123"/>
    </row>
    <row r="253" customHeight="1" spans="1:7">
      <c r="A253" s="121">
        <v>2020402</v>
      </c>
      <c r="B253" s="122" t="s">
        <v>313</v>
      </c>
      <c r="C253" s="113">
        <f t="shared" si="8"/>
        <v>0</v>
      </c>
      <c r="D253" s="113">
        <f t="shared" si="7"/>
        <v>0</v>
      </c>
      <c r="E253" s="123"/>
      <c r="F253" s="123"/>
      <c r="G253" s="123"/>
    </row>
    <row r="254" customHeight="1" spans="1:7">
      <c r="A254" s="121">
        <v>2020403</v>
      </c>
      <c r="B254" s="122" t="s">
        <v>314</v>
      </c>
      <c r="C254" s="113">
        <f t="shared" si="8"/>
        <v>0</v>
      </c>
      <c r="D254" s="113">
        <f t="shared" si="7"/>
        <v>0</v>
      </c>
      <c r="E254" s="123"/>
      <c r="F254" s="123"/>
      <c r="G254" s="123"/>
    </row>
    <row r="255" customHeight="1" spans="1:7">
      <c r="A255" s="121">
        <v>2020404</v>
      </c>
      <c r="B255" s="122" t="s">
        <v>315</v>
      </c>
      <c r="C255" s="113">
        <f t="shared" si="8"/>
        <v>0</v>
      </c>
      <c r="D255" s="113">
        <f t="shared" si="7"/>
        <v>0</v>
      </c>
      <c r="E255" s="123"/>
      <c r="F255" s="123"/>
      <c r="G255" s="123"/>
    </row>
    <row r="256" customHeight="1" spans="1:7">
      <c r="A256" s="121">
        <v>2020499</v>
      </c>
      <c r="B256" s="122" t="s">
        <v>316</v>
      </c>
      <c r="C256" s="113">
        <f t="shared" si="8"/>
        <v>0</v>
      </c>
      <c r="D256" s="113">
        <f t="shared" si="7"/>
        <v>0</v>
      </c>
      <c r="E256" s="123"/>
      <c r="F256" s="123"/>
      <c r="G256" s="123"/>
    </row>
    <row r="257" s="101" customFormat="1" customHeight="1" spans="1:7">
      <c r="A257" s="118">
        <v>20205</v>
      </c>
      <c r="B257" s="119" t="s">
        <v>317</v>
      </c>
      <c r="C257" s="117">
        <f t="shared" si="8"/>
        <v>0</v>
      </c>
      <c r="D257" s="117">
        <f t="shared" si="7"/>
        <v>0</v>
      </c>
      <c r="E257" s="120">
        <f>SUM(E258:E261)</f>
        <v>0</v>
      </c>
      <c r="F257" s="120">
        <f>SUM(F258:F261)</f>
        <v>0</v>
      </c>
      <c r="G257" s="120">
        <f>SUM(G258:G261)</f>
        <v>0</v>
      </c>
    </row>
    <row r="258" customHeight="1" spans="1:7">
      <c r="A258" s="121">
        <v>2020503</v>
      </c>
      <c r="B258" s="122" t="s">
        <v>318</v>
      </c>
      <c r="C258" s="113">
        <f t="shared" si="8"/>
        <v>0</v>
      </c>
      <c r="D258" s="113">
        <f t="shared" si="7"/>
        <v>0</v>
      </c>
      <c r="E258" s="123"/>
      <c r="F258" s="123"/>
      <c r="G258" s="123"/>
    </row>
    <row r="259" customHeight="1" spans="1:7">
      <c r="A259" s="121">
        <v>2020504</v>
      </c>
      <c r="B259" s="122" t="s">
        <v>319</v>
      </c>
      <c r="C259" s="113">
        <f t="shared" si="8"/>
        <v>0</v>
      </c>
      <c r="D259" s="113">
        <f t="shared" si="7"/>
        <v>0</v>
      </c>
      <c r="E259" s="123"/>
      <c r="F259" s="123"/>
      <c r="G259" s="123"/>
    </row>
    <row r="260" customHeight="1" spans="1:7">
      <c r="A260" s="121">
        <v>2020505</v>
      </c>
      <c r="B260" s="122" t="s">
        <v>320</v>
      </c>
      <c r="C260" s="113">
        <f t="shared" si="8"/>
        <v>0</v>
      </c>
      <c r="D260" s="113">
        <f t="shared" si="7"/>
        <v>0</v>
      </c>
      <c r="E260" s="123"/>
      <c r="F260" s="123"/>
      <c r="G260" s="123"/>
    </row>
    <row r="261" customHeight="1" spans="1:7">
      <c r="A261" s="121">
        <v>2020599</v>
      </c>
      <c r="B261" s="122" t="s">
        <v>321</v>
      </c>
      <c r="C261" s="113">
        <f t="shared" si="8"/>
        <v>0</v>
      </c>
      <c r="D261" s="113">
        <f t="shared" si="7"/>
        <v>0</v>
      </c>
      <c r="E261" s="123"/>
      <c r="F261" s="123"/>
      <c r="G261" s="123"/>
    </row>
    <row r="262" s="101" customFormat="1" customHeight="1" spans="1:7">
      <c r="A262" s="118">
        <v>20206</v>
      </c>
      <c r="B262" s="119" t="s">
        <v>322</v>
      </c>
      <c r="C262" s="117">
        <f t="shared" si="8"/>
        <v>0</v>
      </c>
      <c r="D262" s="117">
        <f t="shared" si="7"/>
        <v>0</v>
      </c>
      <c r="E262" s="120">
        <f>SUM(E263)</f>
        <v>0</v>
      </c>
      <c r="F262" s="120">
        <f>SUM(F263)</f>
        <v>0</v>
      </c>
      <c r="G262" s="120">
        <f>SUM(G263)</f>
        <v>0</v>
      </c>
    </row>
    <row r="263" customHeight="1" spans="1:7">
      <c r="A263" s="121">
        <v>2020601</v>
      </c>
      <c r="B263" s="122" t="s">
        <v>322</v>
      </c>
      <c r="C263" s="113">
        <f t="shared" si="8"/>
        <v>0</v>
      </c>
      <c r="D263" s="113">
        <f t="shared" ref="D263:D326" si="9">SUM(E263+F263)</f>
        <v>0</v>
      </c>
      <c r="E263" s="123"/>
      <c r="F263" s="123"/>
      <c r="G263" s="123"/>
    </row>
    <row r="264" s="101" customFormat="1" customHeight="1" spans="1:7">
      <c r="A264" s="118">
        <v>20207</v>
      </c>
      <c r="B264" s="119" t="s">
        <v>323</v>
      </c>
      <c r="C264" s="117">
        <f t="shared" si="8"/>
        <v>0</v>
      </c>
      <c r="D264" s="117">
        <f t="shared" si="9"/>
        <v>0</v>
      </c>
      <c r="E264" s="120">
        <f>SUM(E265:E268)</f>
        <v>0</v>
      </c>
      <c r="F264" s="120">
        <f>SUM(F265:F268)</f>
        <v>0</v>
      </c>
      <c r="G264" s="120">
        <f>SUM(G265:G268)</f>
        <v>0</v>
      </c>
    </row>
    <row r="265" customHeight="1" spans="1:7">
      <c r="A265" s="121">
        <v>2020701</v>
      </c>
      <c r="B265" s="122" t="s">
        <v>324</v>
      </c>
      <c r="C265" s="113">
        <f t="shared" ref="C265:C328" si="10">SUM(D265+G265)</f>
        <v>0</v>
      </c>
      <c r="D265" s="113">
        <f t="shared" si="9"/>
        <v>0</v>
      </c>
      <c r="E265" s="123"/>
      <c r="F265" s="123"/>
      <c r="G265" s="123"/>
    </row>
    <row r="266" customHeight="1" spans="1:7">
      <c r="A266" s="121">
        <v>2020702</v>
      </c>
      <c r="B266" s="122" t="s">
        <v>325</v>
      </c>
      <c r="C266" s="113">
        <f t="shared" si="10"/>
        <v>0</v>
      </c>
      <c r="D266" s="113">
        <f t="shared" si="9"/>
        <v>0</v>
      </c>
      <c r="E266" s="123"/>
      <c r="F266" s="123"/>
      <c r="G266" s="123"/>
    </row>
    <row r="267" customHeight="1" spans="1:7">
      <c r="A267" s="121">
        <v>2020703</v>
      </c>
      <c r="B267" s="122" t="s">
        <v>326</v>
      </c>
      <c r="C267" s="113">
        <f t="shared" si="10"/>
        <v>0</v>
      </c>
      <c r="D267" s="113">
        <f t="shared" si="9"/>
        <v>0</v>
      </c>
      <c r="E267" s="123"/>
      <c r="F267" s="123"/>
      <c r="G267" s="123"/>
    </row>
    <row r="268" customHeight="1" spans="1:7">
      <c r="A268" s="121">
        <v>2020799</v>
      </c>
      <c r="B268" s="122" t="s">
        <v>327</v>
      </c>
      <c r="C268" s="113">
        <f t="shared" si="10"/>
        <v>0</v>
      </c>
      <c r="D268" s="113">
        <f t="shared" si="9"/>
        <v>0</v>
      </c>
      <c r="E268" s="123"/>
      <c r="F268" s="123"/>
      <c r="G268" s="123"/>
    </row>
    <row r="269" s="101" customFormat="1" customHeight="1" spans="1:7">
      <c r="A269" s="118">
        <v>20208</v>
      </c>
      <c r="B269" s="119" t="s">
        <v>328</v>
      </c>
      <c r="C269" s="117">
        <f t="shared" si="10"/>
        <v>0</v>
      </c>
      <c r="D269" s="117">
        <f t="shared" si="9"/>
        <v>0</v>
      </c>
      <c r="E269" s="120">
        <f>SUM(E270:E274)</f>
        <v>0</v>
      </c>
      <c r="F269" s="120">
        <f>SUM(F270:F274)</f>
        <v>0</v>
      </c>
      <c r="G269" s="120">
        <f>SUM(G270:G274)</f>
        <v>0</v>
      </c>
    </row>
    <row r="270" customHeight="1" spans="1:7">
      <c r="A270" s="121">
        <v>2020801</v>
      </c>
      <c r="B270" s="122" t="s">
        <v>280</v>
      </c>
      <c r="C270" s="113">
        <f t="shared" si="10"/>
        <v>0</v>
      </c>
      <c r="D270" s="113">
        <f t="shared" si="9"/>
        <v>0</v>
      </c>
      <c r="E270" s="123"/>
      <c r="F270" s="123"/>
      <c r="G270" s="123"/>
    </row>
    <row r="271" customHeight="1" spans="1:7">
      <c r="A271" s="121">
        <v>2020802</v>
      </c>
      <c r="B271" s="122" t="s">
        <v>281</v>
      </c>
      <c r="C271" s="113">
        <f t="shared" si="10"/>
        <v>0</v>
      </c>
      <c r="D271" s="113">
        <f t="shared" si="9"/>
        <v>0</v>
      </c>
      <c r="E271" s="123"/>
      <c r="F271" s="123"/>
      <c r="G271" s="123"/>
    </row>
    <row r="272" customHeight="1" spans="1:7">
      <c r="A272" s="121">
        <v>2020803</v>
      </c>
      <c r="B272" s="122" t="s">
        <v>282</v>
      </c>
      <c r="C272" s="113">
        <f t="shared" si="10"/>
        <v>0</v>
      </c>
      <c r="D272" s="113">
        <f t="shared" si="9"/>
        <v>0</v>
      </c>
      <c r="E272" s="123"/>
      <c r="F272" s="123"/>
      <c r="G272" s="123"/>
    </row>
    <row r="273" customHeight="1" spans="1:7">
      <c r="A273" s="121">
        <v>2020850</v>
      </c>
      <c r="B273" s="122" t="s">
        <v>64</v>
      </c>
      <c r="C273" s="113">
        <f t="shared" si="10"/>
        <v>0</v>
      </c>
      <c r="D273" s="113">
        <f t="shared" si="9"/>
        <v>0</v>
      </c>
      <c r="E273" s="123"/>
      <c r="F273" s="123"/>
      <c r="G273" s="123"/>
    </row>
    <row r="274" customHeight="1" spans="1:7">
      <c r="A274" s="121">
        <v>2020899</v>
      </c>
      <c r="B274" s="122" t="s">
        <v>329</v>
      </c>
      <c r="C274" s="113">
        <f t="shared" si="10"/>
        <v>0</v>
      </c>
      <c r="D274" s="113">
        <f t="shared" si="9"/>
        <v>0</v>
      </c>
      <c r="E274" s="123"/>
      <c r="F274" s="123"/>
      <c r="G274" s="123"/>
    </row>
    <row r="275" s="101" customFormat="1" customHeight="1" spans="1:7">
      <c r="A275" s="118">
        <v>20299</v>
      </c>
      <c r="B275" s="119" t="s">
        <v>330</v>
      </c>
      <c r="C275" s="117">
        <f t="shared" si="10"/>
        <v>0</v>
      </c>
      <c r="D275" s="117">
        <f t="shared" si="9"/>
        <v>0</v>
      </c>
      <c r="E275" s="120">
        <f>SUM(E276)</f>
        <v>0</v>
      </c>
      <c r="F275" s="120">
        <f>SUM(F276)</f>
        <v>0</v>
      </c>
      <c r="G275" s="120">
        <f>SUM(G276)</f>
        <v>0</v>
      </c>
    </row>
    <row r="276" customHeight="1" spans="1:7">
      <c r="A276" s="121">
        <v>2029999</v>
      </c>
      <c r="B276" s="122" t="s">
        <v>330</v>
      </c>
      <c r="C276" s="113">
        <f t="shared" si="10"/>
        <v>0</v>
      </c>
      <c r="D276" s="113">
        <f t="shared" si="9"/>
        <v>0</v>
      </c>
      <c r="E276" s="123"/>
      <c r="F276" s="123"/>
      <c r="G276" s="123"/>
    </row>
    <row r="277" s="101" customFormat="1" customHeight="1" spans="1:7">
      <c r="A277" s="75">
        <v>203</v>
      </c>
      <c r="B277" s="75" t="s">
        <v>331</v>
      </c>
      <c r="C277" s="117">
        <f t="shared" si="10"/>
        <v>0</v>
      </c>
      <c r="D277" s="117">
        <f t="shared" si="9"/>
        <v>0</v>
      </c>
      <c r="E277" s="120">
        <f>E278+E280+E282+E284+E294</f>
        <v>0</v>
      </c>
      <c r="F277" s="120">
        <f>F278+F280+F282+F284+F294</f>
        <v>0</v>
      </c>
      <c r="G277" s="120">
        <f>G278+G280+G282+G284+G294</f>
        <v>0</v>
      </c>
    </row>
    <row r="278" s="101" customFormat="1" customHeight="1" spans="1:7">
      <c r="A278" s="118">
        <v>20301</v>
      </c>
      <c r="B278" s="119" t="s">
        <v>332</v>
      </c>
      <c r="C278" s="117">
        <f t="shared" si="10"/>
        <v>0</v>
      </c>
      <c r="D278" s="117">
        <f t="shared" si="9"/>
        <v>0</v>
      </c>
      <c r="E278" s="120">
        <f>SUM(E279)</f>
        <v>0</v>
      </c>
      <c r="F278" s="120">
        <f>SUM(F279)</f>
        <v>0</v>
      </c>
      <c r="G278" s="120">
        <f>SUM(G279)</f>
        <v>0</v>
      </c>
    </row>
    <row r="279" customHeight="1" spans="1:7">
      <c r="A279" s="121">
        <v>2030101</v>
      </c>
      <c r="B279" s="122" t="s">
        <v>332</v>
      </c>
      <c r="C279" s="113">
        <f t="shared" si="10"/>
        <v>0</v>
      </c>
      <c r="D279" s="113">
        <f t="shared" si="9"/>
        <v>0</v>
      </c>
      <c r="E279" s="123"/>
      <c r="F279" s="123"/>
      <c r="G279" s="123"/>
    </row>
    <row r="280" s="101" customFormat="1" customHeight="1" spans="1:7">
      <c r="A280" s="118">
        <v>20304</v>
      </c>
      <c r="B280" s="119" t="s">
        <v>333</v>
      </c>
      <c r="C280" s="117">
        <f t="shared" si="10"/>
        <v>0</v>
      </c>
      <c r="D280" s="117">
        <f t="shared" si="9"/>
        <v>0</v>
      </c>
      <c r="E280" s="120">
        <f>SUM(E281)</f>
        <v>0</v>
      </c>
      <c r="F280" s="120">
        <f>SUM(F281)</f>
        <v>0</v>
      </c>
      <c r="G280" s="120">
        <f>SUM(G281)</f>
        <v>0</v>
      </c>
    </row>
    <row r="281" customHeight="1" spans="1:7">
      <c r="A281" s="121">
        <v>2030401</v>
      </c>
      <c r="B281" s="122" t="s">
        <v>333</v>
      </c>
      <c r="C281" s="113">
        <f t="shared" si="10"/>
        <v>0</v>
      </c>
      <c r="D281" s="113">
        <f t="shared" si="9"/>
        <v>0</v>
      </c>
      <c r="E281" s="123"/>
      <c r="F281" s="123"/>
      <c r="G281" s="123"/>
    </row>
    <row r="282" s="101" customFormat="1" customHeight="1" spans="1:7">
      <c r="A282" s="118">
        <v>20305</v>
      </c>
      <c r="B282" s="119" t="s">
        <v>334</v>
      </c>
      <c r="C282" s="117">
        <f t="shared" si="10"/>
        <v>0</v>
      </c>
      <c r="D282" s="117">
        <f t="shared" si="9"/>
        <v>0</v>
      </c>
      <c r="E282" s="120">
        <f>SUM(E283)</f>
        <v>0</v>
      </c>
      <c r="F282" s="120">
        <f>SUM(F283)</f>
        <v>0</v>
      </c>
      <c r="G282" s="120">
        <f>SUM(G283)</f>
        <v>0</v>
      </c>
    </row>
    <row r="283" customHeight="1" spans="1:7">
      <c r="A283" s="121">
        <v>2030501</v>
      </c>
      <c r="B283" s="122" t="s">
        <v>334</v>
      </c>
      <c r="C283" s="113">
        <f t="shared" si="10"/>
        <v>0</v>
      </c>
      <c r="D283" s="113">
        <f t="shared" si="9"/>
        <v>0</v>
      </c>
      <c r="E283" s="123"/>
      <c r="F283" s="123"/>
      <c r="G283" s="123"/>
    </row>
    <row r="284" s="101" customFormat="1" customHeight="1" spans="1:7">
      <c r="A284" s="118">
        <v>20306</v>
      </c>
      <c r="B284" s="119" t="s">
        <v>335</v>
      </c>
      <c r="C284" s="117">
        <f t="shared" si="10"/>
        <v>0</v>
      </c>
      <c r="D284" s="117">
        <f t="shared" si="9"/>
        <v>0</v>
      </c>
      <c r="E284" s="120">
        <f>SUM(E285:E293)</f>
        <v>0</v>
      </c>
      <c r="F284" s="120">
        <f>SUM(F285:F293)</f>
        <v>0</v>
      </c>
      <c r="G284" s="120">
        <f>SUM(G285:G293)</f>
        <v>0</v>
      </c>
    </row>
    <row r="285" customHeight="1" spans="1:7">
      <c r="A285" s="121">
        <v>2030601</v>
      </c>
      <c r="B285" s="122" t="s">
        <v>336</v>
      </c>
      <c r="C285" s="113">
        <f t="shared" si="10"/>
        <v>0</v>
      </c>
      <c r="D285" s="113">
        <f t="shared" si="9"/>
        <v>0</v>
      </c>
      <c r="E285" s="123"/>
      <c r="F285" s="123"/>
      <c r="G285" s="123"/>
    </row>
    <row r="286" customHeight="1" spans="1:7">
      <c r="A286" s="121">
        <v>2030602</v>
      </c>
      <c r="B286" s="122" t="s">
        <v>337</v>
      </c>
      <c r="C286" s="113">
        <f t="shared" si="10"/>
        <v>0</v>
      </c>
      <c r="D286" s="113">
        <f t="shared" si="9"/>
        <v>0</v>
      </c>
      <c r="E286" s="123"/>
      <c r="F286" s="123"/>
      <c r="G286" s="123"/>
    </row>
    <row r="287" customHeight="1" spans="1:7">
      <c r="A287" s="121">
        <v>2030603</v>
      </c>
      <c r="B287" s="122" t="s">
        <v>338</v>
      </c>
      <c r="C287" s="113">
        <f t="shared" si="10"/>
        <v>0</v>
      </c>
      <c r="D287" s="113">
        <f t="shared" si="9"/>
        <v>0</v>
      </c>
      <c r="E287" s="123"/>
      <c r="F287" s="123"/>
      <c r="G287" s="123"/>
    </row>
    <row r="288" customHeight="1" spans="1:7">
      <c r="A288" s="121">
        <v>2030604</v>
      </c>
      <c r="B288" s="122" t="s">
        <v>339</v>
      </c>
      <c r="C288" s="113">
        <f t="shared" si="10"/>
        <v>0</v>
      </c>
      <c r="D288" s="113">
        <f t="shared" si="9"/>
        <v>0</v>
      </c>
      <c r="E288" s="123"/>
      <c r="F288" s="123"/>
      <c r="G288" s="123"/>
    </row>
    <row r="289" customHeight="1" spans="1:7">
      <c r="A289" s="121">
        <v>2030605</v>
      </c>
      <c r="B289" s="122" t="s">
        <v>340</v>
      </c>
      <c r="C289" s="113">
        <f t="shared" si="10"/>
        <v>0</v>
      </c>
      <c r="D289" s="113">
        <f t="shared" si="9"/>
        <v>0</v>
      </c>
      <c r="E289" s="123"/>
      <c r="F289" s="123"/>
      <c r="G289" s="123"/>
    </row>
    <row r="290" customHeight="1" spans="1:7">
      <c r="A290" s="121">
        <v>2030606</v>
      </c>
      <c r="B290" s="122" t="s">
        <v>341</v>
      </c>
      <c r="C290" s="113">
        <f t="shared" si="10"/>
        <v>0</v>
      </c>
      <c r="D290" s="113">
        <f t="shared" si="9"/>
        <v>0</v>
      </c>
      <c r="E290" s="123"/>
      <c r="F290" s="123"/>
      <c r="G290" s="123"/>
    </row>
    <row r="291" customHeight="1" spans="1:7">
      <c r="A291" s="121">
        <v>2030607</v>
      </c>
      <c r="B291" s="122" t="s">
        <v>342</v>
      </c>
      <c r="C291" s="113">
        <f t="shared" si="10"/>
        <v>0</v>
      </c>
      <c r="D291" s="113">
        <f t="shared" si="9"/>
        <v>0</v>
      </c>
      <c r="E291" s="123"/>
      <c r="F291" s="123"/>
      <c r="G291" s="123"/>
    </row>
    <row r="292" customHeight="1" spans="1:7">
      <c r="A292" s="121">
        <v>2030608</v>
      </c>
      <c r="B292" s="122" t="s">
        <v>343</v>
      </c>
      <c r="C292" s="113">
        <f t="shared" si="10"/>
        <v>0</v>
      </c>
      <c r="D292" s="113">
        <f t="shared" si="9"/>
        <v>0</v>
      </c>
      <c r="E292" s="123"/>
      <c r="F292" s="123"/>
      <c r="G292" s="123"/>
    </row>
    <row r="293" customHeight="1" spans="1:7">
      <c r="A293" s="121">
        <v>2030699</v>
      </c>
      <c r="B293" s="122" t="s">
        <v>344</v>
      </c>
      <c r="C293" s="113">
        <f t="shared" si="10"/>
        <v>0</v>
      </c>
      <c r="D293" s="113">
        <f t="shared" si="9"/>
        <v>0</v>
      </c>
      <c r="E293" s="123"/>
      <c r="F293" s="123"/>
      <c r="G293" s="123"/>
    </row>
    <row r="294" s="101" customFormat="1" customHeight="1" spans="1:7">
      <c r="A294" s="118">
        <v>20399</v>
      </c>
      <c r="B294" s="119" t="s">
        <v>345</v>
      </c>
      <c r="C294" s="117">
        <f t="shared" si="10"/>
        <v>0</v>
      </c>
      <c r="D294" s="117">
        <f t="shared" si="9"/>
        <v>0</v>
      </c>
      <c r="E294" s="120">
        <f>SUM(E295)</f>
        <v>0</v>
      </c>
      <c r="F294" s="120">
        <f>SUM(F295)</f>
        <v>0</v>
      </c>
      <c r="G294" s="120">
        <f>SUM(G295)</f>
        <v>0</v>
      </c>
    </row>
    <row r="295" customHeight="1" spans="1:7">
      <c r="A295" s="121">
        <v>2039999</v>
      </c>
      <c r="B295" s="122" t="s">
        <v>345</v>
      </c>
      <c r="C295" s="113">
        <f t="shared" si="10"/>
        <v>0</v>
      </c>
      <c r="D295" s="113">
        <f t="shared" si="9"/>
        <v>0</v>
      </c>
      <c r="E295" s="123"/>
      <c r="F295" s="123"/>
      <c r="G295" s="123"/>
    </row>
    <row r="296" s="101" customFormat="1" customHeight="1" spans="1:7">
      <c r="A296" s="75">
        <v>204</v>
      </c>
      <c r="B296" s="75" t="s">
        <v>346</v>
      </c>
      <c r="C296" s="117">
        <f t="shared" si="10"/>
        <v>0</v>
      </c>
      <c r="D296" s="117">
        <f t="shared" si="9"/>
        <v>0</v>
      </c>
      <c r="E296" s="120">
        <f>E297+E300+E311+E318+E326+E335+E349+E359+E369</f>
        <v>0</v>
      </c>
      <c r="F296" s="120">
        <f>F297+F300+F311+F318+F326+F335+F349+F359+F369</f>
        <v>0</v>
      </c>
      <c r="G296" s="120">
        <f>G297+G300+G311+G318+G326+G335+G349+G359+G369</f>
        <v>0</v>
      </c>
    </row>
    <row r="297" s="101" customFormat="1" customHeight="1" spans="1:7">
      <c r="A297" s="118">
        <v>20401</v>
      </c>
      <c r="B297" s="119" t="s">
        <v>347</v>
      </c>
      <c r="C297" s="117">
        <f t="shared" si="10"/>
        <v>0</v>
      </c>
      <c r="D297" s="117">
        <f t="shared" si="9"/>
        <v>0</v>
      </c>
      <c r="E297" s="120">
        <f>SUM(E298:E299)</f>
        <v>0</v>
      </c>
      <c r="F297" s="120">
        <f>SUM(F298:F299)</f>
        <v>0</v>
      </c>
      <c r="G297" s="120">
        <f>SUM(G298:G299)</f>
        <v>0</v>
      </c>
    </row>
    <row r="298" customHeight="1" spans="1:7">
      <c r="A298" s="121">
        <v>2040101</v>
      </c>
      <c r="B298" s="122" t="s">
        <v>347</v>
      </c>
      <c r="C298" s="113">
        <f t="shared" si="10"/>
        <v>0</v>
      </c>
      <c r="D298" s="113">
        <f t="shared" si="9"/>
        <v>0</v>
      </c>
      <c r="E298" s="123"/>
      <c r="F298" s="123"/>
      <c r="G298" s="123"/>
    </row>
    <row r="299" customHeight="1" spans="1:7">
      <c r="A299" s="121">
        <v>2040199</v>
      </c>
      <c r="B299" s="122" t="s">
        <v>348</v>
      </c>
      <c r="C299" s="113">
        <f t="shared" si="10"/>
        <v>0</v>
      </c>
      <c r="D299" s="113">
        <f t="shared" si="9"/>
        <v>0</v>
      </c>
      <c r="E299" s="123"/>
      <c r="F299" s="123"/>
      <c r="G299" s="123"/>
    </row>
    <row r="300" s="101" customFormat="1" customHeight="1" spans="1:7">
      <c r="A300" s="118">
        <v>20402</v>
      </c>
      <c r="B300" s="119" t="s">
        <v>349</v>
      </c>
      <c r="C300" s="117">
        <f t="shared" si="10"/>
        <v>0</v>
      </c>
      <c r="D300" s="117">
        <f t="shared" si="9"/>
        <v>0</v>
      </c>
      <c r="E300" s="120">
        <f>SUM(E301:E310)</f>
        <v>0</v>
      </c>
      <c r="F300" s="120">
        <f>SUM(F301:F310)</f>
        <v>0</v>
      </c>
      <c r="G300" s="120">
        <f>SUM(G301:G310)</f>
        <v>0</v>
      </c>
    </row>
    <row r="301" customHeight="1" spans="1:7">
      <c r="A301" s="121">
        <v>2040201</v>
      </c>
      <c r="B301" s="122" t="s">
        <v>350</v>
      </c>
      <c r="C301" s="113">
        <f t="shared" si="10"/>
        <v>0</v>
      </c>
      <c r="D301" s="113">
        <f t="shared" si="9"/>
        <v>0</v>
      </c>
      <c r="E301" s="123"/>
      <c r="F301" s="123"/>
      <c r="G301" s="123"/>
    </row>
    <row r="302" customHeight="1" spans="1:7">
      <c r="A302" s="121">
        <v>2040202</v>
      </c>
      <c r="B302" s="122" t="s">
        <v>351</v>
      </c>
      <c r="C302" s="113">
        <f t="shared" si="10"/>
        <v>0</v>
      </c>
      <c r="D302" s="113">
        <f t="shared" si="9"/>
        <v>0</v>
      </c>
      <c r="E302" s="123"/>
      <c r="F302" s="123"/>
      <c r="G302" s="123"/>
    </row>
    <row r="303" customHeight="1" spans="1:7">
      <c r="A303" s="121">
        <v>2040203</v>
      </c>
      <c r="B303" s="122" t="s">
        <v>352</v>
      </c>
      <c r="C303" s="113">
        <f t="shared" si="10"/>
        <v>0</v>
      </c>
      <c r="D303" s="113">
        <f t="shared" si="9"/>
        <v>0</v>
      </c>
      <c r="E303" s="123"/>
      <c r="F303" s="123"/>
      <c r="G303" s="123"/>
    </row>
    <row r="304" customHeight="1" spans="1:7">
      <c r="A304" s="121">
        <v>2040219</v>
      </c>
      <c r="B304" s="122" t="s">
        <v>353</v>
      </c>
      <c r="C304" s="113">
        <f t="shared" si="10"/>
        <v>0</v>
      </c>
      <c r="D304" s="113">
        <f t="shared" si="9"/>
        <v>0</v>
      </c>
      <c r="E304" s="123"/>
      <c r="F304" s="123"/>
      <c r="G304" s="123"/>
    </row>
    <row r="305" customHeight="1" spans="1:7">
      <c r="A305" s="121">
        <v>2040220</v>
      </c>
      <c r="B305" s="122" t="s">
        <v>354</v>
      </c>
      <c r="C305" s="113">
        <f t="shared" si="10"/>
        <v>0</v>
      </c>
      <c r="D305" s="113">
        <f t="shared" si="9"/>
        <v>0</v>
      </c>
      <c r="E305" s="123"/>
      <c r="F305" s="123"/>
      <c r="G305" s="123"/>
    </row>
    <row r="306" customHeight="1" spans="1:7">
      <c r="A306" s="121">
        <v>2040221</v>
      </c>
      <c r="B306" s="122" t="s">
        <v>355</v>
      </c>
      <c r="C306" s="113">
        <f t="shared" si="10"/>
        <v>0</v>
      </c>
      <c r="D306" s="113">
        <f t="shared" si="9"/>
        <v>0</v>
      </c>
      <c r="E306" s="123"/>
      <c r="F306" s="123"/>
      <c r="G306" s="123"/>
    </row>
    <row r="307" customHeight="1" spans="1:7">
      <c r="A307" s="121">
        <v>2040222</v>
      </c>
      <c r="B307" s="122" t="s">
        <v>356</v>
      </c>
      <c r="C307" s="113">
        <f t="shared" si="10"/>
        <v>0</v>
      </c>
      <c r="D307" s="113">
        <f t="shared" si="9"/>
        <v>0</v>
      </c>
      <c r="E307" s="123"/>
      <c r="F307" s="123"/>
      <c r="G307" s="123"/>
    </row>
    <row r="308" customHeight="1" spans="1:7">
      <c r="A308" s="121">
        <v>2040223</v>
      </c>
      <c r="B308" s="122" t="s">
        <v>357</v>
      </c>
      <c r="C308" s="113">
        <f t="shared" si="10"/>
        <v>0</v>
      </c>
      <c r="D308" s="113">
        <f t="shared" si="9"/>
        <v>0</v>
      </c>
      <c r="E308" s="123"/>
      <c r="F308" s="123"/>
      <c r="G308" s="123"/>
    </row>
    <row r="309" customHeight="1" spans="1:7">
      <c r="A309" s="121">
        <v>2040250</v>
      </c>
      <c r="B309" s="122" t="s">
        <v>358</v>
      </c>
      <c r="C309" s="113">
        <f t="shared" si="10"/>
        <v>0</v>
      </c>
      <c r="D309" s="113">
        <f t="shared" si="9"/>
        <v>0</v>
      </c>
      <c r="E309" s="123"/>
      <c r="F309" s="123"/>
      <c r="G309" s="123"/>
    </row>
    <row r="310" customHeight="1" spans="1:7">
      <c r="A310" s="121">
        <v>2040299</v>
      </c>
      <c r="B310" s="122" t="s">
        <v>359</v>
      </c>
      <c r="C310" s="113">
        <f t="shared" si="10"/>
        <v>0</v>
      </c>
      <c r="D310" s="113">
        <f t="shared" si="9"/>
        <v>0</v>
      </c>
      <c r="E310" s="123"/>
      <c r="F310" s="123"/>
      <c r="G310" s="123"/>
    </row>
    <row r="311" s="101" customFormat="1" customHeight="1" spans="1:7">
      <c r="A311" s="118">
        <v>20403</v>
      </c>
      <c r="B311" s="119" t="s">
        <v>360</v>
      </c>
      <c r="C311" s="117">
        <f t="shared" si="10"/>
        <v>0</v>
      </c>
      <c r="D311" s="117">
        <f t="shared" si="9"/>
        <v>0</v>
      </c>
      <c r="E311" s="120">
        <f>SUM(E312:E317)</f>
        <v>0</v>
      </c>
      <c r="F311" s="120">
        <f>SUM(F312:F317)</f>
        <v>0</v>
      </c>
      <c r="G311" s="120">
        <f>SUM(G312:G317)</f>
        <v>0</v>
      </c>
    </row>
    <row r="312" customHeight="1" spans="1:7">
      <c r="A312" s="121">
        <v>2040301</v>
      </c>
      <c r="B312" s="122" t="s">
        <v>361</v>
      </c>
      <c r="C312" s="113">
        <f t="shared" si="10"/>
        <v>0</v>
      </c>
      <c r="D312" s="113">
        <f t="shared" si="9"/>
        <v>0</v>
      </c>
      <c r="E312" s="123"/>
      <c r="F312" s="123"/>
      <c r="G312" s="123"/>
    </row>
    <row r="313" customHeight="1" spans="1:7">
      <c r="A313" s="121">
        <v>2040302</v>
      </c>
      <c r="B313" s="122" t="s">
        <v>362</v>
      </c>
      <c r="C313" s="113">
        <f t="shared" si="10"/>
        <v>0</v>
      </c>
      <c r="D313" s="113">
        <f t="shared" si="9"/>
        <v>0</v>
      </c>
      <c r="E313" s="123"/>
      <c r="F313" s="123"/>
      <c r="G313" s="123"/>
    </row>
    <row r="314" customHeight="1" spans="1:7">
      <c r="A314" s="121">
        <v>2040303</v>
      </c>
      <c r="B314" s="122" t="s">
        <v>363</v>
      </c>
      <c r="C314" s="113">
        <f t="shared" si="10"/>
        <v>0</v>
      </c>
      <c r="D314" s="113">
        <f t="shared" si="9"/>
        <v>0</v>
      </c>
      <c r="E314" s="123"/>
      <c r="F314" s="123"/>
      <c r="G314" s="123"/>
    </row>
    <row r="315" customHeight="1" spans="1:7">
      <c r="A315" s="121">
        <v>2040304</v>
      </c>
      <c r="B315" s="122" t="s">
        <v>364</v>
      </c>
      <c r="C315" s="113">
        <f t="shared" si="10"/>
        <v>0</v>
      </c>
      <c r="D315" s="113">
        <f t="shared" si="9"/>
        <v>0</v>
      </c>
      <c r="E315" s="123"/>
      <c r="F315" s="123"/>
      <c r="G315" s="123"/>
    </row>
    <row r="316" customHeight="1" spans="1:7">
      <c r="A316" s="121">
        <v>2040350</v>
      </c>
      <c r="B316" s="122" t="s">
        <v>365</v>
      </c>
      <c r="C316" s="113">
        <f t="shared" si="10"/>
        <v>0</v>
      </c>
      <c r="D316" s="113">
        <f t="shared" si="9"/>
        <v>0</v>
      </c>
      <c r="E316" s="123"/>
      <c r="F316" s="123"/>
      <c r="G316" s="123"/>
    </row>
    <row r="317" customHeight="1" spans="1:7">
      <c r="A317" s="121">
        <v>2040399</v>
      </c>
      <c r="B317" s="122" t="s">
        <v>366</v>
      </c>
      <c r="C317" s="113">
        <f t="shared" si="10"/>
        <v>0</v>
      </c>
      <c r="D317" s="113">
        <f t="shared" si="9"/>
        <v>0</v>
      </c>
      <c r="E317" s="123"/>
      <c r="F317" s="123"/>
      <c r="G317" s="123"/>
    </row>
    <row r="318" s="101" customFormat="1" customHeight="1" spans="1:7">
      <c r="A318" s="118">
        <v>20404</v>
      </c>
      <c r="B318" s="119" t="s">
        <v>367</v>
      </c>
      <c r="C318" s="117">
        <f t="shared" si="10"/>
        <v>0</v>
      </c>
      <c r="D318" s="117">
        <f t="shared" si="9"/>
        <v>0</v>
      </c>
      <c r="E318" s="120">
        <f>SUM(E319:E325)</f>
        <v>0</v>
      </c>
      <c r="F318" s="120">
        <f>SUM(F319:F325)</f>
        <v>0</v>
      </c>
      <c r="G318" s="120">
        <f>SUM(G319:G325)</f>
        <v>0</v>
      </c>
    </row>
    <row r="319" customHeight="1" spans="1:7">
      <c r="A319" s="121">
        <v>2040401</v>
      </c>
      <c r="B319" s="122" t="s">
        <v>368</v>
      </c>
      <c r="C319" s="113">
        <f t="shared" si="10"/>
        <v>0</v>
      </c>
      <c r="D319" s="113">
        <f t="shared" si="9"/>
        <v>0</v>
      </c>
      <c r="E319" s="123"/>
      <c r="F319" s="123"/>
      <c r="G319" s="123"/>
    </row>
    <row r="320" customHeight="1" spans="1:7">
      <c r="A320" s="121">
        <v>2040402</v>
      </c>
      <c r="B320" s="122" t="s">
        <v>369</v>
      </c>
      <c r="C320" s="113">
        <f t="shared" si="10"/>
        <v>0</v>
      </c>
      <c r="D320" s="113">
        <f t="shared" si="9"/>
        <v>0</v>
      </c>
      <c r="E320" s="123"/>
      <c r="F320" s="123"/>
      <c r="G320" s="123"/>
    </row>
    <row r="321" customHeight="1" spans="1:7">
      <c r="A321" s="121">
        <v>2040403</v>
      </c>
      <c r="B321" s="122" t="s">
        <v>370</v>
      </c>
      <c r="C321" s="113">
        <f t="shared" si="10"/>
        <v>0</v>
      </c>
      <c r="D321" s="113">
        <f t="shared" si="9"/>
        <v>0</v>
      </c>
      <c r="E321" s="123"/>
      <c r="F321" s="123"/>
      <c r="G321" s="123"/>
    </row>
    <row r="322" customHeight="1" spans="1:7">
      <c r="A322" s="121">
        <v>2040409</v>
      </c>
      <c r="B322" s="122" t="s">
        <v>371</v>
      </c>
      <c r="C322" s="113">
        <f t="shared" si="10"/>
        <v>0</v>
      </c>
      <c r="D322" s="113">
        <f t="shared" si="9"/>
        <v>0</v>
      </c>
      <c r="E322" s="123"/>
      <c r="F322" s="123"/>
      <c r="G322" s="123"/>
    </row>
    <row r="323" customHeight="1" spans="1:7">
      <c r="A323" s="121">
        <v>2040410</v>
      </c>
      <c r="B323" s="122" t="s">
        <v>372</v>
      </c>
      <c r="C323" s="113">
        <f t="shared" si="10"/>
        <v>0</v>
      </c>
      <c r="D323" s="113">
        <f t="shared" si="9"/>
        <v>0</v>
      </c>
      <c r="E323" s="123"/>
      <c r="F323" s="123"/>
      <c r="G323" s="123"/>
    </row>
    <row r="324" customHeight="1" spans="1:7">
      <c r="A324" s="121">
        <v>2040450</v>
      </c>
      <c r="B324" s="122" t="s">
        <v>373</v>
      </c>
      <c r="C324" s="113">
        <f t="shared" si="10"/>
        <v>0</v>
      </c>
      <c r="D324" s="113">
        <f t="shared" si="9"/>
        <v>0</v>
      </c>
      <c r="E324" s="123"/>
      <c r="F324" s="123"/>
      <c r="G324" s="123"/>
    </row>
    <row r="325" customHeight="1" spans="1:7">
      <c r="A325" s="121">
        <v>2040499</v>
      </c>
      <c r="B325" s="122" t="s">
        <v>374</v>
      </c>
      <c r="C325" s="113">
        <f t="shared" si="10"/>
        <v>0</v>
      </c>
      <c r="D325" s="113">
        <f t="shared" si="9"/>
        <v>0</v>
      </c>
      <c r="E325" s="123"/>
      <c r="F325" s="123"/>
      <c r="G325" s="123"/>
    </row>
    <row r="326" s="101" customFormat="1" customHeight="1" spans="1:7">
      <c r="A326" s="118">
        <v>20405</v>
      </c>
      <c r="B326" s="119" t="s">
        <v>375</v>
      </c>
      <c r="C326" s="117">
        <f t="shared" si="10"/>
        <v>0</v>
      </c>
      <c r="D326" s="117">
        <f t="shared" si="9"/>
        <v>0</v>
      </c>
      <c r="E326" s="120">
        <f>SUM(E327:E334)</f>
        <v>0</v>
      </c>
      <c r="F326" s="120">
        <f>SUM(F327:F334)</f>
        <v>0</v>
      </c>
      <c r="G326" s="120">
        <f>SUM(G327:G334)</f>
        <v>0</v>
      </c>
    </row>
    <row r="327" customHeight="1" spans="1:7">
      <c r="A327" s="121">
        <v>2040501</v>
      </c>
      <c r="B327" s="122" t="s">
        <v>376</v>
      </c>
      <c r="C327" s="113">
        <f t="shared" si="10"/>
        <v>0</v>
      </c>
      <c r="D327" s="113">
        <f t="shared" ref="D327:D390" si="11">SUM(E327+F327)</f>
        <v>0</v>
      </c>
      <c r="E327" s="123"/>
      <c r="F327" s="123"/>
      <c r="G327" s="123"/>
    </row>
    <row r="328" customHeight="1" spans="1:7">
      <c r="A328" s="121">
        <v>2040502</v>
      </c>
      <c r="B328" s="122" t="s">
        <v>377</v>
      </c>
      <c r="C328" s="113">
        <f t="shared" si="10"/>
        <v>0</v>
      </c>
      <c r="D328" s="113">
        <f t="shared" si="11"/>
        <v>0</v>
      </c>
      <c r="E328" s="123"/>
      <c r="F328" s="123"/>
      <c r="G328" s="123"/>
    </row>
    <row r="329" customHeight="1" spans="1:7">
      <c r="A329" s="121">
        <v>2040503</v>
      </c>
      <c r="B329" s="122" t="s">
        <v>378</v>
      </c>
      <c r="C329" s="113">
        <f t="shared" ref="C329:C392" si="12">SUM(D329+G329)</f>
        <v>0</v>
      </c>
      <c r="D329" s="113">
        <f t="shared" si="11"/>
        <v>0</v>
      </c>
      <c r="E329" s="123"/>
      <c r="F329" s="123"/>
      <c r="G329" s="123"/>
    </row>
    <row r="330" customHeight="1" spans="1:7">
      <c r="A330" s="121">
        <v>2040504</v>
      </c>
      <c r="B330" s="122" t="s">
        <v>379</v>
      </c>
      <c r="C330" s="113">
        <f t="shared" si="12"/>
        <v>0</v>
      </c>
      <c r="D330" s="113">
        <f t="shared" si="11"/>
        <v>0</v>
      </c>
      <c r="E330" s="123"/>
      <c r="F330" s="123"/>
      <c r="G330" s="123"/>
    </row>
    <row r="331" customHeight="1" spans="1:7">
      <c r="A331" s="121">
        <v>2040505</v>
      </c>
      <c r="B331" s="122" t="s">
        <v>380</v>
      </c>
      <c r="C331" s="113">
        <f t="shared" si="12"/>
        <v>0</v>
      </c>
      <c r="D331" s="113">
        <f t="shared" si="11"/>
        <v>0</v>
      </c>
      <c r="E331" s="123"/>
      <c r="F331" s="123"/>
      <c r="G331" s="123"/>
    </row>
    <row r="332" customHeight="1" spans="1:7">
      <c r="A332" s="121">
        <v>2040506</v>
      </c>
      <c r="B332" s="122" t="s">
        <v>381</v>
      </c>
      <c r="C332" s="113">
        <f t="shared" si="12"/>
        <v>0</v>
      </c>
      <c r="D332" s="113">
        <f t="shared" si="11"/>
        <v>0</v>
      </c>
      <c r="E332" s="123"/>
      <c r="F332" s="123"/>
      <c r="G332" s="123"/>
    </row>
    <row r="333" customHeight="1" spans="1:7">
      <c r="A333" s="121">
        <v>2040550</v>
      </c>
      <c r="B333" s="122" t="s">
        <v>382</v>
      </c>
      <c r="C333" s="113">
        <f t="shared" si="12"/>
        <v>0</v>
      </c>
      <c r="D333" s="113">
        <f t="shared" si="11"/>
        <v>0</v>
      </c>
      <c r="E333" s="123"/>
      <c r="F333" s="123"/>
      <c r="G333" s="123"/>
    </row>
    <row r="334" customHeight="1" spans="1:7">
      <c r="A334" s="121">
        <v>2040599</v>
      </c>
      <c r="B334" s="122" t="s">
        <v>383</v>
      </c>
      <c r="C334" s="113">
        <f t="shared" si="12"/>
        <v>0</v>
      </c>
      <c r="D334" s="113">
        <f t="shared" si="11"/>
        <v>0</v>
      </c>
      <c r="E334" s="123"/>
      <c r="F334" s="123"/>
      <c r="G334" s="123"/>
    </row>
    <row r="335" s="101" customFormat="1" customHeight="1" spans="1:7">
      <c r="A335" s="118">
        <v>20406</v>
      </c>
      <c r="B335" s="119" t="s">
        <v>384</v>
      </c>
      <c r="C335" s="117">
        <f t="shared" si="12"/>
        <v>0</v>
      </c>
      <c r="D335" s="117">
        <f t="shared" si="11"/>
        <v>0</v>
      </c>
      <c r="E335" s="120">
        <f>SUM(E336:E348)</f>
        <v>0</v>
      </c>
      <c r="F335" s="120">
        <f>SUM(F336:F348)</f>
        <v>0</v>
      </c>
      <c r="G335" s="120">
        <f>SUM(G336:G348)</f>
        <v>0</v>
      </c>
    </row>
    <row r="336" customHeight="1" spans="1:7">
      <c r="A336" s="121">
        <v>2040601</v>
      </c>
      <c r="B336" s="122" t="s">
        <v>385</v>
      </c>
      <c r="C336" s="113">
        <f t="shared" si="12"/>
        <v>0</v>
      </c>
      <c r="D336" s="113">
        <f t="shared" si="11"/>
        <v>0</v>
      </c>
      <c r="E336" s="123"/>
      <c r="F336" s="123"/>
      <c r="G336" s="123"/>
    </row>
    <row r="337" customHeight="1" spans="1:7">
      <c r="A337" s="121">
        <v>2040602</v>
      </c>
      <c r="B337" s="122" t="s">
        <v>386</v>
      </c>
      <c r="C337" s="113">
        <f t="shared" si="12"/>
        <v>0</v>
      </c>
      <c r="D337" s="113">
        <f t="shared" si="11"/>
        <v>0</v>
      </c>
      <c r="E337" s="123"/>
      <c r="F337" s="123"/>
      <c r="G337" s="123"/>
    </row>
    <row r="338" customHeight="1" spans="1:7">
      <c r="A338" s="121">
        <v>2040603</v>
      </c>
      <c r="B338" s="122" t="s">
        <v>387</v>
      </c>
      <c r="C338" s="113">
        <f t="shared" si="12"/>
        <v>0</v>
      </c>
      <c r="D338" s="113">
        <f t="shared" si="11"/>
        <v>0</v>
      </c>
      <c r="E338" s="123"/>
      <c r="F338" s="123"/>
      <c r="G338" s="123"/>
    </row>
    <row r="339" customHeight="1" spans="1:7">
      <c r="A339" s="121">
        <v>2040604</v>
      </c>
      <c r="B339" s="122" t="s">
        <v>388</v>
      </c>
      <c r="C339" s="113">
        <f t="shared" si="12"/>
        <v>0</v>
      </c>
      <c r="D339" s="113">
        <f t="shared" si="11"/>
        <v>0</v>
      </c>
      <c r="E339" s="123"/>
      <c r="F339" s="123"/>
      <c r="G339" s="123"/>
    </row>
    <row r="340" customHeight="1" spans="1:7">
      <c r="A340" s="121">
        <v>2040605</v>
      </c>
      <c r="B340" s="122" t="s">
        <v>389</v>
      </c>
      <c r="C340" s="113">
        <f t="shared" si="12"/>
        <v>0</v>
      </c>
      <c r="D340" s="113">
        <f t="shared" si="11"/>
        <v>0</v>
      </c>
      <c r="E340" s="123"/>
      <c r="F340" s="123"/>
      <c r="G340" s="123"/>
    </row>
    <row r="341" customHeight="1" spans="1:7">
      <c r="A341" s="121">
        <v>2040606</v>
      </c>
      <c r="B341" s="122" t="s">
        <v>390</v>
      </c>
      <c r="C341" s="113">
        <f t="shared" si="12"/>
        <v>0</v>
      </c>
      <c r="D341" s="113">
        <f t="shared" si="11"/>
        <v>0</v>
      </c>
      <c r="E341" s="123"/>
      <c r="F341" s="123"/>
      <c r="G341" s="123"/>
    </row>
    <row r="342" customHeight="1" spans="1:7">
      <c r="A342" s="121">
        <v>2040607</v>
      </c>
      <c r="B342" s="122" t="s">
        <v>391</v>
      </c>
      <c r="C342" s="113">
        <f t="shared" si="12"/>
        <v>0</v>
      </c>
      <c r="D342" s="113">
        <f t="shared" si="11"/>
        <v>0</v>
      </c>
      <c r="E342" s="123"/>
      <c r="F342" s="123"/>
      <c r="G342" s="123"/>
    </row>
    <row r="343" customHeight="1" spans="1:7">
      <c r="A343" s="121">
        <v>2040608</v>
      </c>
      <c r="B343" s="122" t="s">
        <v>392</v>
      </c>
      <c r="C343" s="113">
        <f t="shared" si="12"/>
        <v>0</v>
      </c>
      <c r="D343" s="113">
        <f t="shared" si="11"/>
        <v>0</v>
      </c>
      <c r="E343" s="123"/>
      <c r="F343" s="123"/>
      <c r="G343" s="123"/>
    </row>
    <row r="344" customHeight="1" spans="1:7">
      <c r="A344" s="121">
        <v>2040610</v>
      </c>
      <c r="B344" s="122" t="s">
        <v>393</v>
      </c>
      <c r="C344" s="113">
        <f t="shared" si="12"/>
        <v>0</v>
      </c>
      <c r="D344" s="113">
        <f t="shared" si="11"/>
        <v>0</v>
      </c>
      <c r="E344" s="123"/>
      <c r="F344" s="123"/>
      <c r="G344" s="123"/>
    </row>
    <row r="345" customHeight="1" spans="1:7">
      <c r="A345" s="121">
        <v>2040612</v>
      </c>
      <c r="B345" s="122" t="s">
        <v>394</v>
      </c>
      <c r="C345" s="113">
        <f t="shared" si="12"/>
        <v>0</v>
      </c>
      <c r="D345" s="113">
        <f t="shared" si="11"/>
        <v>0</v>
      </c>
      <c r="E345" s="123"/>
      <c r="F345" s="123"/>
      <c r="G345" s="123"/>
    </row>
    <row r="346" customHeight="1" spans="1:7">
      <c r="A346" s="121">
        <v>2040613</v>
      </c>
      <c r="B346" s="122" t="s">
        <v>288</v>
      </c>
      <c r="C346" s="113">
        <f t="shared" si="12"/>
        <v>0</v>
      </c>
      <c r="D346" s="113">
        <f t="shared" si="11"/>
        <v>0</v>
      </c>
      <c r="E346" s="123"/>
      <c r="F346" s="123"/>
      <c r="G346" s="123"/>
    </row>
    <row r="347" customHeight="1" spans="1:7">
      <c r="A347" s="121">
        <v>2040650</v>
      </c>
      <c r="B347" s="122" t="s">
        <v>395</v>
      </c>
      <c r="C347" s="113">
        <f t="shared" si="12"/>
        <v>0</v>
      </c>
      <c r="D347" s="113">
        <f t="shared" si="11"/>
        <v>0</v>
      </c>
      <c r="E347" s="123"/>
      <c r="F347" s="123"/>
      <c r="G347" s="123"/>
    </row>
    <row r="348" customHeight="1" spans="1:7">
      <c r="A348" s="121">
        <v>2040699</v>
      </c>
      <c r="B348" s="122" t="s">
        <v>396</v>
      </c>
      <c r="C348" s="113">
        <f t="shared" si="12"/>
        <v>0</v>
      </c>
      <c r="D348" s="113">
        <f t="shared" si="11"/>
        <v>0</v>
      </c>
      <c r="E348" s="123"/>
      <c r="F348" s="123"/>
      <c r="G348" s="123"/>
    </row>
    <row r="349" s="101" customFormat="1" customHeight="1" spans="1:7">
      <c r="A349" s="118">
        <v>20407</v>
      </c>
      <c r="B349" s="119" t="s">
        <v>397</v>
      </c>
      <c r="C349" s="117">
        <f t="shared" si="12"/>
        <v>0</v>
      </c>
      <c r="D349" s="117">
        <f t="shared" si="11"/>
        <v>0</v>
      </c>
      <c r="E349" s="120">
        <f>SUM(E350:E358)</f>
        <v>0</v>
      </c>
      <c r="F349" s="120">
        <f>SUM(F350:F358)</f>
        <v>0</v>
      </c>
      <c r="G349" s="120">
        <f>SUM(G350:G358)</f>
        <v>0</v>
      </c>
    </row>
    <row r="350" customHeight="1" spans="1:7">
      <c r="A350" s="121">
        <v>2040701</v>
      </c>
      <c r="B350" s="122" t="s">
        <v>398</v>
      </c>
      <c r="C350" s="113">
        <f t="shared" si="12"/>
        <v>0</v>
      </c>
      <c r="D350" s="113">
        <f t="shared" si="11"/>
        <v>0</v>
      </c>
      <c r="E350" s="123"/>
      <c r="F350" s="123"/>
      <c r="G350" s="123"/>
    </row>
    <row r="351" customHeight="1" spans="1:7">
      <c r="A351" s="121">
        <v>2040702</v>
      </c>
      <c r="B351" s="122" t="s">
        <v>399</v>
      </c>
      <c r="C351" s="113">
        <f t="shared" si="12"/>
        <v>0</v>
      </c>
      <c r="D351" s="113">
        <f t="shared" si="11"/>
        <v>0</v>
      </c>
      <c r="E351" s="123"/>
      <c r="F351" s="123"/>
      <c r="G351" s="123"/>
    </row>
    <row r="352" customHeight="1" spans="1:7">
      <c r="A352" s="121">
        <v>2040703</v>
      </c>
      <c r="B352" s="122" t="s">
        <v>400</v>
      </c>
      <c r="C352" s="113">
        <f t="shared" si="12"/>
        <v>0</v>
      </c>
      <c r="D352" s="113">
        <f t="shared" si="11"/>
        <v>0</v>
      </c>
      <c r="E352" s="123"/>
      <c r="F352" s="123"/>
      <c r="G352" s="123"/>
    </row>
    <row r="353" customHeight="1" spans="1:7">
      <c r="A353" s="121">
        <v>2040704</v>
      </c>
      <c r="B353" s="122" t="s">
        <v>401</v>
      </c>
      <c r="C353" s="113">
        <f t="shared" si="12"/>
        <v>0</v>
      </c>
      <c r="D353" s="113">
        <f t="shared" si="11"/>
        <v>0</v>
      </c>
      <c r="E353" s="123"/>
      <c r="F353" s="123"/>
      <c r="G353" s="123"/>
    </row>
    <row r="354" customHeight="1" spans="1:7">
      <c r="A354" s="121">
        <v>2040705</v>
      </c>
      <c r="B354" s="122" t="s">
        <v>402</v>
      </c>
      <c r="C354" s="113">
        <f t="shared" si="12"/>
        <v>0</v>
      </c>
      <c r="D354" s="113">
        <f t="shared" si="11"/>
        <v>0</v>
      </c>
      <c r="E354" s="123"/>
      <c r="F354" s="123"/>
      <c r="G354" s="123"/>
    </row>
    <row r="355" customHeight="1" spans="1:7">
      <c r="A355" s="121">
        <v>2040706</v>
      </c>
      <c r="B355" s="122" t="s">
        <v>403</v>
      </c>
      <c r="C355" s="113">
        <f t="shared" si="12"/>
        <v>0</v>
      </c>
      <c r="D355" s="113">
        <f t="shared" si="11"/>
        <v>0</v>
      </c>
      <c r="E355" s="123"/>
      <c r="F355" s="123"/>
      <c r="G355" s="123"/>
    </row>
    <row r="356" customHeight="1" spans="1:7">
      <c r="A356" s="121">
        <v>2040707</v>
      </c>
      <c r="B356" s="122" t="s">
        <v>288</v>
      </c>
      <c r="C356" s="113">
        <f t="shared" si="12"/>
        <v>0</v>
      </c>
      <c r="D356" s="113">
        <f t="shared" si="11"/>
        <v>0</v>
      </c>
      <c r="E356" s="123"/>
      <c r="F356" s="123"/>
      <c r="G356" s="123"/>
    </row>
    <row r="357" customHeight="1" spans="1:7">
      <c r="A357" s="121">
        <v>2040750</v>
      </c>
      <c r="B357" s="122" t="s">
        <v>404</v>
      </c>
      <c r="C357" s="113">
        <f t="shared" si="12"/>
        <v>0</v>
      </c>
      <c r="D357" s="113">
        <f t="shared" si="11"/>
        <v>0</v>
      </c>
      <c r="E357" s="123"/>
      <c r="F357" s="123"/>
      <c r="G357" s="123"/>
    </row>
    <row r="358" customHeight="1" spans="1:7">
      <c r="A358" s="121">
        <v>2040799</v>
      </c>
      <c r="B358" s="122" t="s">
        <v>405</v>
      </c>
      <c r="C358" s="113">
        <f t="shared" si="12"/>
        <v>0</v>
      </c>
      <c r="D358" s="113">
        <f t="shared" si="11"/>
        <v>0</v>
      </c>
      <c r="E358" s="123"/>
      <c r="F358" s="123"/>
      <c r="G358" s="123"/>
    </row>
    <row r="359" s="101" customFormat="1" customHeight="1" spans="1:7">
      <c r="A359" s="118">
        <v>20408</v>
      </c>
      <c r="B359" s="119" t="s">
        <v>406</v>
      </c>
      <c r="C359" s="117">
        <f t="shared" si="12"/>
        <v>0</v>
      </c>
      <c r="D359" s="117">
        <f t="shared" si="11"/>
        <v>0</v>
      </c>
      <c r="E359" s="120">
        <f>SUM(E360:E368)</f>
        <v>0</v>
      </c>
      <c r="F359" s="120">
        <f>SUM(F360:F368)</f>
        <v>0</v>
      </c>
      <c r="G359" s="120">
        <f>SUM(G360:G368)</f>
        <v>0</v>
      </c>
    </row>
    <row r="360" customHeight="1" spans="1:7">
      <c r="A360" s="121">
        <v>2040801</v>
      </c>
      <c r="B360" s="122" t="s">
        <v>407</v>
      </c>
      <c r="C360" s="113">
        <f t="shared" si="12"/>
        <v>0</v>
      </c>
      <c r="D360" s="113">
        <f t="shared" si="11"/>
        <v>0</v>
      </c>
      <c r="E360" s="123"/>
      <c r="F360" s="123"/>
      <c r="G360" s="123"/>
    </row>
    <row r="361" customHeight="1" spans="1:7">
      <c r="A361" s="121">
        <v>2040802</v>
      </c>
      <c r="B361" s="122" t="s">
        <v>408</v>
      </c>
      <c r="C361" s="113">
        <f t="shared" si="12"/>
        <v>0</v>
      </c>
      <c r="D361" s="113">
        <f t="shared" si="11"/>
        <v>0</v>
      </c>
      <c r="E361" s="123"/>
      <c r="F361" s="123"/>
      <c r="G361" s="123"/>
    </row>
    <row r="362" customHeight="1" spans="1:7">
      <c r="A362" s="121">
        <v>2040803</v>
      </c>
      <c r="B362" s="122" t="s">
        <v>409</v>
      </c>
      <c r="C362" s="113">
        <f t="shared" si="12"/>
        <v>0</v>
      </c>
      <c r="D362" s="113">
        <f t="shared" si="11"/>
        <v>0</v>
      </c>
      <c r="E362" s="123"/>
      <c r="F362" s="123"/>
      <c r="G362" s="123"/>
    </row>
    <row r="363" customHeight="1" spans="1:7">
      <c r="A363" s="121">
        <v>2040804</v>
      </c>
      <c r="B363" s="122" t="s">
        <v>410</v>
      </c>
      <c r="C363" s="113">
        <f t="shared" si="12"/>
        <v>0</v>
      </c>
      <c r="D363" s="113">
        <f t="shared" si="11"/>
        <v>0</v>
      </c>
      <c r="E363" s="123"/>
      <c r="F363" s="123"/>
      <c r="G363" s="123"/>
    </row>
    <row r="364" customHeight="1" spans="1:7">
      <c r="A364" s="121">
        <v>2040805</v>
      </c>
      <c r="B364" s="122" t="s">
        <v>411</v>
      </c>
      <c r="C364" s="113">
        <f t="shared" si="12"/>
        <v>0</v>
      </c>
      <c r="D364" s="113">
        <f t="shared" si="11"/>
        <v>0</v>
      </c>
      <c r="E364" s="123"/>
      <c r="F364" s="123"/>
      <c r="G364" s="123"/>
    </row>
    <row r="365" customHeight="1" spans="1:7">
      <c r="A365" s="121">
        <v>2040806</v>
      </c>
      <c r="B365" s="122" t="s">
        <v>412</v>
      </c>
      <c r="C365" s="113">
        <f t="shared" si="12"/>
        <v>0</v>
      </c>
      <c r="D365" s="113">
        <f t="shared" si="11"/>
        <v>0</v>
      </c>
      <c r="E365" s="123"/>
      <c r="F365" s="123"/>
      <c r="G365" s="123"/>
    </row>
    <row r="366" customHeight="1" spans="1:7">
      <c r="A366" s="121">
        <v>2040807</v>
      </c>
      <c r="B366" s="122" t="s">
        <v>288</v>
      </c>
      <c r="C366" s="113">
        <f t="shared" si="12"/>
        <v>0</v>
      </c>
      <c r="D366" s="113">
        <f t="shared" si="11"/>
        <v>0</v>
      </c>
      <c r="E366" s="123"/>
      <c r="F366" s="123"/>
      <c r="G366" s="123"/>
    </row>
    <row r="367" customHeight="1" spans="1:7">
      <c r="A367" s="121">
        <v>2040850</v>
      </c>
      <c r="B367" s="122" t="s">
        <v>413</v>
      </c>
      <c r="C367" s="113">
        <f t="shared" si="12"/>
        <v>0</v>
      </c>
      <c r="D367" s="113">
        <f t="shared" si="11"/>
        <v>0</v>
      </c>
      <c r="E367" s="123"/>
      <c r="F367" s="123"/>
      <c r="G367" s="123"/>
    </row>
    <row r="368" customHeight="1" spans="1:7">
      <c r="A368" s="121">
        <v>2040899</v>
      </c>
      <c r="B368" s="122" t="s">
        <v>414</v>
      </c>
      <c r="C368" s="113">
        <f t="shared" si="12"/>
        <v>0</v>
      </c>
      <c r="D368" s="113">
        <f t="shared" si="11"/>
        <v>0</v>
      </c>
      <c r="E368" s="123"/>
      <c r="F368" s="123"/>
      <c r="G368" s="123"/>
    </row>
    <row r="369" s="101" customFormat="1" customHeight="1" spans="1:7">
      <c r="A369" s="118">
        <v>20409</v>
      </c>
      <c r="B369" s="119" t="s">
        <v>415</v>
      </c>
      <c r="C369" s="117">
        <f t="shared" si="12"/>
        <v>0</v>
      </c>
      <c r="D369" s="117">
        <f t="shared" si="11"/>
        <v>0</v>
      </c>
      <c r="E369" s="120">
        <f>SUM(E370:E385)</f>
        <v>0</v>
      </c>
      <c r="F369" s="120">
        <f>SUM(F370:F385)</f>
        <v>0</v>
      </c>
      <c r="G369" s="120">
        <f>SUM(G370:G385)</f>
        <v>0</v>
      </c>
    </row>
    <row r="370" customHeight="1" spans="1:7">
      <c r="A370" s="121">
        <v>2040901</v>
      </c>
      <c r="B370" s="122" t="s">
        <v>416</v>
      </c>
      <c r="C370" s="113">
        <f t="shared" si="12"/>
        <v>0</v>
      </c>
      <c r="D370" s="113">
        <f t="shared" si="11"/>
        <v>0</v>
      </c>
      <c r="E370" s="123"/>
      <c r="F370" s="123"/>
      <c r="G370" s="123"/>
    </row>
    <row r="371" customHeight="1" spans="1:7">
      <c r="A371" s="121">
        <v>2040902</v>
      </c>
      <c r="B371" s="122" t="s">
        <v>417</v>
      </c>
      <c r="C371" s="113">
        <f t="shared" si="12"/>
        <v>0</v>
      </c>
      <c r="D371" s="113">
        <f t="shared" si="11"/>
        <v>0</v>
      </c>
      <c r="E371" s="123"/>
      <c r="F371" s="123"/>
      <c r="G371" s="123"/>
    </row>
    <row r="372" customHeight="1" spans="1:7">
      <c r="A372" s="121">
        <v>2040903</v>
      </c>
      <c r="B372" s="122" t="s">
        <v>418</v>
      </c>
      <c r="C372" s="113">
        <f t="shared" si="12"/>
        <v>0</v>
      </c>
      <c r="D372" s="113">
        <f t="shared" si="11"/>
        <v>0</v>
      </c>
      <c r="E372" s="123"/>
      <c r="F372" s="123"/>
      <c r="G372" s="123"/>
    </row>
    <row r="373" customHeight="1" spans="1:7">
      <c r="A373" s="121">
        <v>2040904</v>
      </c>
      <c r="B373" s="122" t="s">
        <v>419</v>
      </c>
      <c r="C373" s="113">
        <f t="shared" si="12"/>
        <v>0</v>
      </c>
      <c r="D373" s="113">
        <f t="shared" si="11"/>
        <v>0</v>
      </c>
      <c r="E373" s="123"/>
      <c r="F373" s="123"/>
      <c r="G373" s="123"/>
    </row>
    <row r="374" customHeight="1" spans="1:7">
      <c r="A374" s="121">
        <v>2040905</v>
      </c>
      <c r="B374" s="122" t="s">
        <v>420</v>
      </c>
      <c r="C374" s="113">
        <f t="shared" si="12"/>
        <v>0</v>
      </c>
      <c r="D374" s="113">
        <f t="shared" si="11"/>
        <v>0</v>
      </c>
      <c r="E374" s="123"/>
      <c r="F374" s="123"/>
      <c r="G374" s="123"/>
    </row>
    <row r="375" customHeight="1" spans="1:7">
      <c r="A375" s="121">
        <v>2040950</v>
      </c>
      <c r="B375" s="122" t="s">
        <v>421</v>
      </c>
      <c r="C375" s="113">
        <f t="shared" si="12"/>
        <v>0</v>
      </c>
      <c r="D375" s="113">
        <f t="shared" si="11"/>
        <v>0</v>
      </c>
      <c r="E375" s="123"/>
      <c r="F375" s="123"/>
      <c r="G375" s="123"/>
    </row>
    <row r="376" customHeight="1" spans="1:7">
      <c r="A376" s="121">
        <v>2040999</v>
      </c>
      <c r="B376" s="122" t="s">
        <v>422</v>
      </c>
      <c r="C376" s="113">
        <f t="shared" si="12"/>
        <v>0</v>
      </c>
      <c r="D376" s="113">
        <f t="shared" si="11"/>
        <v>0</v>
      </c>
      <c r="E376" s="123"/>
      <c r="F376" s="123"/>
      <c r="G376" s="123"/>
    </row>
    <row r="377" customHeight="1" spans="1:7">
      <c r="A377" s="121">
        <v>20410</v>
      </c>
      <c r="B377" s="122" t="s">
        <v>423</v>
      </c>
      <c r="C377" s="113">
        <f t="shared" si="12"/>
        <v>0</v>
      </c>
      <c r="D377" s="113">
        <f t="shared" si="11"/>
        <v>0</v>
      </c>
      <c r="E377" s="123"/>
      <c r="F377" s="123"/>
      <c r="G377" s="123"/>
    </row>
    <row r="378" customHeight="1" spans="1:7">
      <c r="A378" s="121">
        <v>2041001</v>
      </c>
      <c r="B378" s="122" t="s">
        <v>424</v>
      </c>
      <c r="C378" s="113">
        <f t="shared" si="12"/>
        <v>0</v>
      </c>
      <c r="D378" s="113">
        <f t="shared" si="11"/>
        <v>0</v>
      </c>
      <c r="E378" s="123"/>
      <c r="F378" s="123"/>
      <c r="G378" s="123"/>
    </row>
    <row r="379" customHeight="1" spans="1:7">
      <c r="A379" s="121">
        <v>2041002</v>
      </c>
      <c r="B379" s="122" t="s">
        <v>425</v>
      </c>
      <c r="C379" s="113">
        <f t="shared" si="12"/>
        <v>0</v>
      </c>
      <c r="D379" s="113">
        <f t="shared" si="11"/>
        <v>0</v>
      </c>
      <c r="E379" s="123"/>
      <c r="F379" s="123"/>
      <c r="G379" s="123"/>
    </row>
    <row r="380" customHeight="1" spans="1:7">
      <c r="A380" s="121">
        <v>2041006</v>
      </c>
      <c r="B380" s="122" t="s">
        <v>288</v>
      </c>
      <c r="C380" s="113">
        <f t="shared" si="12"/>
        <v>0</v>
      </c>
      <c r="D380" s="113">
        <f t="shared" si="11"/>
        <v>0</v>
      </c>
      <c r="E380" s="123"/>
      <c r="F380" s="123"/>
      <c r="G380" s="123"/>
    </row>
    <row r="381" customHeight="1" spans="1:7">
      <c r="A381" s="121">
        <v>2041007</v>
      </c>
      <c r="B381" s="122" t="s">
        <v>426</v>
      </c>
      <c r="C381" s="113">
        <f t="shared" si="12"/>
        <v>0</v>
      </c>
      <c r="D381" s="113">
        <f t="shared" si="11"/>
        <v>0</v>
      </c>
      <c r="E381" s="123"/>
      <c r="F381" s="123"/>
      <c r="G381" s="123"/>
    </row>
    <row r="382" customHeight="1" spans="1:7">
      <c r="A382" s="121">
        <v>2041099</v>
      </c>
      <c r="B382" s="122" t="s">
        <v>427</v>
      </c>
      <c r="C382" s="113">
        <f t="shared" si="12"/>
        <v>0</v>
      </c>
      <c r="D382" s="113">
        <f t="shared" si="11"/>
        <v>0</v>
      </c>
      <c r="E382" s="123"/>
      <c r="F382" s="123"/>
      <c r="G382" s="123"/>
    </row>
    <row r="383" customHeight="1" spans="1:7">
      <c r="A383" s="121">
        <v>20499</v>
      </c>
      <c r="B383" s="122" t="s">
        <v>428</v>
      </c>
      <c r="C383" s="113">
        <f t="shared" si="12"/>
        <v>0</v>
      </c>
      <c r="D383" s="113">
        <f t="shared" si="11"/>
        <v>0</v>
      </c>
      <c r="E383" s="123"/>
      <c r="F383" s="123"/>
      <c r="G383" s="123"/>
    </row>
    <row r="384" customHeight="1" spans="1:7">
      <c r="A384" s="121">
        <v>2049902</v>
      </c>
      <c r="B384" s="122" t="s">
        <v>429</v>
      </c>
      <c r="C384" s="113">
        <f t="shared" si="12"/>
        <v>0</v>
      </c>
      <c r="D384" s="113">
        <f t="shared" si="11"/>
        <v>0</v>
      </c>
      <c r="E384" s="123"/>
      <c r="F384" s="123"/>
      <c r="G384" s="123"/>
    </row>
    <row r="385" customHeight="1" spans="1:7">
      <c r="A385" s="121">
        <v>2049999</v>
      </c>
      <c r="B385" s="122" t="s">
        <v>428</v>
      </c>
      <c r="C385" s="113">
        <f t="shared" si="12"/>
        <v>0</v>
      </c>
      <c r="D385" s="113">
        <f t="shared" si="11"/>
        <v>0</v>
      </c>
      <c r="E385" s="123"/>
      <c r="F385" s="123"/>
      <c r="G385" s="123"/>
    </row>
    <row r="386" s="101" customFormat="1" customHeight="1" spans="1:7">
      <c r="A386" s="75">
        <v>205</v>
      </c>
      <c r="B386" s="75" t="s">
        <v>430</v>
      </c>
      <c r="C386" s="117">
        <f t="shared" si="12"/>
        <v>0</v>
      </c>
      <c r="D386" s="117">
        <f t="shared" si="11"/>
        <v>0</v>
      </c>
      <c r="E386" s="120">
        <f>SUM(E387+E392+E399+E405+E411+E419+E423+E429+E436)</f>
        <v>0</v>
      </c>
      <c r="F386" s="120">
        <f>SUM(F387+F392+F399+F405+F411+F419+F423+F429+F436)</f>
        <v>0</v>
      </c>
      <c r="G386" s="120">
        <f>SUM(G387+G392+G399+G405+G411+G419+G423+G429+G436)</f>
        <v>0</v>
      </c>
    </row>
    <row r="387" s="101" customFormat="1" customHeight="1" spans="1:7">
      <c r="A387" s="118">
        <v>20501</v>
      </c>
      <c r="B387" s="119" t="s">
        <v>431</v>
      </c>
      <c r="C387" s="117">
        <f t="shared" si="12"/>
        <v>0</v>
      </c>
      <c r="D387" s="117">
        <f t="shared" si="11"/>
        <v>0</v>
      </c>
      <c r="E387" s="120">
        <f>SUM(E388:E391)</f>
        <v>0</v>
      </c>
      <c r="F387" s="120">
        <f>SUM(F388:F391)</f>
        <v>0</v>
      </c>
      <c r="G387" s="120">
        <f>SUM(G388:G391)</f>
        <v>0</v>
      </c>
    </row>
    <row r="388" customHeight="1" spans="1:7">
      <c r="A388" s="121">
        <v>2050101</v>
      </c>
      <c r="B388" s="122" t="s">
        <v>432</v>
      </c>
      <c r="C388" s="113">
        <f t="shared" si="12"/>
        <v>0</v>
      </c>
      <c r="D388" s="113">
        <f t="shared" si="11"/>
        <v>0</v>
      </c>
      <c r="E388" s="123"/>
      <c r="F388" s="123"/>
      <c r="G388" s="123"/>
    </row>
    <row r="389" customHeight="1" spans="1:7">
      <c r="A389" s="121">
        <v>2050102</v>
      </c>
      <c r="B389" s="122" t="s">
        <v>433</v>
      </c>
      <c r="C389" s="113">
        <f t="shared" si="12"/>
        <v>0</v>
      </c>
      <c r="D389" s="113">
        <f t="shared" si="11"/>
        <v>0</v>
      </c>
      <c r="E389" s="123"/>
      <c r="F389" s="123"/>
      <c r="G389" s="123"/>
    </row>
    <row r="390" customHeight="1" spans="1:7">
      <c r="A390" s="121">
        <v>2050103</v>
      </c>
      <c r="B390" s="122" t="s">
        <v>434</v>
      </c>
      <c r="C390" s="113">
        <f t="shared" si="12"/>
        <v>0</v>
      </c>
      <c r="D390" s="113">
        <f t="shared" si="11"/>
        <v>0</v>
      </c>
      <c r="E390" s="123"/>
      <c r="F390" s="123"/>
      <c r="G390" s="123"/>
    </row>
    <row r="391" customHeight="1" spans="1:7">
      <c r="A391" s="121">
        <v>2050199</v>
      </c>
      <c r="B391" s="122" t="s">
        <v>435</v>
      </c>
      <c r="C391" s="113">
        <f t="shared" si="12"/>
        <v>0</v>
      </c>
      <c r="D391" s="113">
        <f t="shared" ref="D391:D454" si="13">SUM(E391+F391)</f>
        <v>0</v>
      </c>
      <c r="E391" s="123"/>
      <c r="F391" s="123"/>
      <c r="G391" s="123"/>
    </row>
    <row r="392" s="101" customFormat="1" customHeight="1" spans="1:7">
      <c r="A392" s="118">
        <v>20502</v>
      </c>
      <c r="B392" s="119" t="s">
        <v>436</v>
      </c>
      <c r="C392" s="117">
        <f t="shared" si="12"/>
        <v>0</v>
      </c>
      <c r="D392" s="117">
        <f t="shared" si="13"/>
        <v>0</v>
      </c>
      <c r="E392" s="120">
        <f>SUM(E393:E398)</f>
        <v>0</v>
      </c>
      <c r="F392" s="120">
        <f>SUM(F393:F398)</f>
        <v>0</v>
      </c>
      <c r="G392" s="120">
        <f>SUM(G393:G398)</f>
        <v>0</v>
      </c>
    </row>
    <row r="393" customHeight="1" spans="1:7">
      <c r="A393" s="121">
        <v>2050201</v>
      </c>
      <c r="B393" s="122" t="s">
        <v>437</v>
      </c>
      <c r="C393" s="113">
        <f t="shared" ref="C393:C456" si="14">SUM(D393+G393)</f>
        <v>0</v>
      </c>
      <c r="D393" s="113">
        <f t="shared" si="13"/>
        <v>0</v>
      </c>
      <c r="E393" s="123"/>
      <c r="F393" s="123"/>
      <c r="G393" s="123"/>
    </row>
    <row r="394" customHeight="1" spans="1:7">
      <c r="A394" s="121">
        <v>2050202</v>
      </c>
      <c r="B394" s="122" t="s">
        <v>438</v>
      </c>
      <c r="C394" s="113">
        <f t="shared" si="14"/>
        <v>0</v>
      </c>
      <c r="D394" s="113">
        <f t="shared" si="13"/>
        <v>0</v>
      </c>
      <c r="E394" s="123"/>
      <c r="F394" s="123"/>
      <c r="G394" s="123"/>
    </row>
    <row r="395" customHeight="1" spans="1:7">
      <c r="A395" s="121">
        <v>2050203</v>
      </c>
      <c r="B395" s="122" t="s">
        <v>439</v>
      </c>
      <c r="C395" s="113">
        <f t="shared" si="14"/>
        <v>0</v>
      </c>
      <c r="D395" s="113">
        <f t="shared" si="13"/>
        <v>0</v>
      </c>
      <c r="E395" s="123"/>
      <c r="F395" s="123"/>
      <c r="G395" s="123"/>
    </row>
    <row r="396" customHeight="1" spans="1:7">
      <c r="A396" s="121">
        <v>2050204</v>
      </c>
      <c r="B396" s="122" t="s">
        <v>440</v>
      </c>
      <c r="C396" s="113">
        <f t="shared" si="14"/>
        <v>0</v>
      </c>
      <c r="D396" s="113">
        <f t="shared" si="13"/>
        <v>0</v>
      </c>
      <c r="E396" s="123"/>
      <c r="F396" s="123"/>
      <c r="G396" s="123"/>
    </row>
    <row r="397" customHeight="1" spans="1:7">
      <c r="A397" s="121">
        <v>2050205</v>
      </c>
      <c r="B397" s="122" t="s">
        <v>441</v>
      </c>
      <c r="C397" s="113">
        <f t="shared" si="14"/>
        <v>0</v>
      </c>
      <c r="D397" s="113">
        <f t="shared" si="13"/>
        <v>0</v>
      </c>
      <c r="E397" s="123"/>
      <c r="F397" s="123"/>
      <c r="G397" s="123"/>
    </row>
    <row r="398" customHeight="1" spans="1:7">
      <c r="A398" s="121">
        <v>2050299</v>
      </c>
      <c r="B398" s="122" t="s">
        <v>442</v>
      </c>
      <c r="C398" s="113">
        <f t="shared" si="14"/>
        <v>0</v>
      </c>
      <c r="D398" s="113">
        <f t="shared" si="13"/>
        <v>0</v>
      </c>
      <c r="E398" s="123"/>
      <c r="F398" s="123"/>
      <c r="G398" s="123"/>
    </row>
    <row r="399" s="101" customFormat="1" customHeight="1" spans="1:7">
      <c r="A399" s="118">
        <v>20503</v>
      </c>
      <c r="B399" s="119" t="s">
        <v>443</v>
      </c>
      <c r="C399" s="117">
        <f t="shared" si="14"/>
        <v>0</v>
      </c>
      <c r="D399" s="117">
        <f t="shared" si="13"/>
        <v>0</v>
      </c>
      <c r="E399" s="120">
        <f>SUM(E400:E404)</f>
        <v>0</v>
      </c>
      <c r="F399" s="120">
        <f>SUM(F400:F404)</f>
        <v>0</v>
      </c>
      <c r="G399" s="120">
        <f>SUM(G400:G404)</f>
        <v>0</v>
      </c>
    </row>
    <row r="400" customHeight="1" spans="1:7">
      <c r="A400" s="121">
        <v>2050301</v>
      </c>
      <c r="B400" s="122" t="s">
        <v>444</v>
      </c>
      <c r="C400" s="113">
        <f t="shared" si="14"/>
        <v>0</v>
      </c>
      <c r="D400" s="113">
        <f t="shared" si="13"/>
        <v>0</v>
      </c>
      <c r="E400" s="123"/>
      <c r="F400" s="123"/>
      <c r="G400" s="123"/>
    </row>
    <row r="401" customHeight="1" spans="1:7">
      <c r="A401" s="121">
        <v>2050302</v>
      </c>
      <c r="B401" s="122" t="s">
        <v>445</v>
      </c>
      <c r="C401" s="113">
        <f t="shared" si="14"/>
        <v>0</v>
      </c>
      <c r="D401" s="113">
        <f t="shared" si="13"/>
        <v>0</v>
      </c>
      <c r="E401" s="123"/>
      <c r="F401" s="123"/>
      <c r="G401" s="123"/>
    </row>
    <row r="402" customHeight="1" spans="1:7">
      <c r="A402" s="121">
        <v>2050303</v>
      </c>
      <c r="B402" s="122" t="s">
        <v>446</v>
      </c>
      <c r="C402" s="113">
        <f t="shared" si="14"/>
        <v>0</v>
      </c>
      <c r="D402" s="113">
        <f t="shared" si="13"/>
        <v>0</v>
      </c>
      <c r="E402" s="123"/>
      <c r="F402" s="123"/>
      <c r="G402" s="123"/>
    </row>
    <row r="403" customHeight="1" spans="1:7">
      <c r="A403" s="121">
        <v>2050305</v>
      </c>
      <c r="B403" s="122" t="s">
        <v>447</v>
      </c>
      <c r="C403" s="113">
        <f t="shared" si="14"/>
        <v>0</v>
      </c>
      <c r="D403" s="113">
        <f t="shared" si="13"/>
        <v>0</v>
      </c>
      <c r="E403" s="123"/>
      <c r="F403" s="123"/>
      <c r="G403" s="123"/>
    </row>
    <row r="404" customHeight="1" spans="1:7">
      <c r="A404" s="121">
        <v>2050399</v>
      </c>
      <c r="B404" s="122" t="s">
        <v>448</v>
      </c>
      <c r="C404" s="113">
        <f t="shared" si="14"/>
        <v>0</v>
      </c>
      <c r="D404" s="113">
        <f t="shared" si="13"/>
        <v>0</v>
      </c>
      <c r="E404" s="123"/>
      <c r="F404" s="123"/>
      <c r="G404" s="123"/>
    </row>
    <row r="405" s="101" customFormat="1" customHeight="1" spans="1:7">
      <c r="A405" s="118">
        <v>20504</v>
      </c>
      <c r="B405" s="119" t="s">
        <v>449</v>
      </c>
      <c r="C405" s="117">
        <f t="shared" si="14"/>
        <v>0</v>
      </c>
      <c r="D405" s="117">
        <f t="shared" si="13"/>
        <v>0</v>
      </c>
      <c r="E405" s="120">
        <f>SUM(E406:E410)</f>
        <v>0</v>
      </c>
      <c r="F405" s="120">
        <f>SUM(F406:F410)</f>
        <v>0</v>
      </c>
      <c r="G405" s="120">
        <f>SUM(G406:G410)</f>
        <v>0</v>
      </c>
    </row>
    <row r="406" customHeight="1" spans="1:7">
      <c r="A406" s="121">
        <v>2050401</v>
      </c>
      <c r="B406" s="122" t="s">
        <v>450</v>
      </c>
      <c r="C406" s="113">
        <f t="shared" si="14"/>
        <v>0</v>
      </c>
      <c r="D406" s="113">
        <f t="shared" si="13"/>
        <v>0</v>
      </c>
      <c r="E406" s="123"/>
      <c r="F406" s="123"/>
      <c r="G406" s="123"/>
    </row>
    <row r="407" customHeight="1" spans="1:7">
      <c r="A407" s="121">
        <v>2050402</v>
      </c>
      <c r="B407" s="122" t="s">
        <v>451</v>
      </c>
      <c r="C407" s="113">
        <f t="shared" si="14"/>
        <v>0</v>
      </c>
      <c r="D407" s="113">
        <f t="shared" si="13"/>
        <v>0</v>
      </c>
      <c r="E407" s="123"/>
      <c r="F407" s="123"/>
      <c r="G407" s="123"/>
    </row>
    <row r="408" customHeight="1" spans="1:7">
      <c r="A408" s="121">
        <v>2050403</v>
      </c>
      <c r="B408" s="122" t="s">
        <v>452</v>
      </c>
      <c r="C408" s="113">
        <f t="shared" si="14"/>
        <v>0</v>
      </c>
      <c r="D408" s="113">
        <f t="shared" si="13"/>
        <v>0</v>
      </c>
      <c r="E408" s="123"/>
      <c r="F408" s="123"/>
      <c r="G408" s="123"/>
    </row>
    <row r="409" customHeight="1" spans="1:7">
      <c r="A409" s="121">
        <v>2050404</v>
      </c>
      <c r="B409" s="122" t="s">
        <v>453</v>
      </c>
      <c r="C409" s="113">
        <f t="shared" si="14"/>
        <v>0</v>
      </c>
      <c r="D409" s="113">
        <f t="shared" si="13"/>
        <v>0</v>
      </c>
      <c r="E409" s="123"/>
      <c r="F409" s="123"/>
      <c r="G409" s="123"/>
    </row>
    <row r="410" customHeight="1" spans="1:7">
      <c r="A410" s="121">
        <v>2050499</v>
      </c>
      <c r="B410" s="122" t="s">
        <v>454</v>
      </c>
      <c r="C410" s="113">
        <f t="shared" si="14"/>
        <v>0</v>
      </c>
      <c r="D410" s="113">
        <f t="shared" si="13"/>
        <v>0</v>
      </c>
      <c r="E410" s="123"/>
      <c r="F410" s="123"/>
      <c r="G410" s="123"/>
    </row>
    <row r="411" s="101" customFormat="1" customHeight="1" spans="1:7">
      <c r="A411" s="118">
        <v>20505</v>
      </c>
      <c r="B411" s="119" t="s">
        <v>455</v>
      </c>
      <c r="C411" s="117">
        <f t="shared" si="14"/>
        <v>0</v>
      </c>
      <c r="D411" s="117">
        <f t="shared" si="13"/>
        <v>0</v>
      </c>
      <c r="E411" s="120">
        <f>SUM(E412:E418)</f>
        <v>0</v>
      </c>
      <c r="F411" s="120">
        <f>SUM(F412:F418)</f>
        <v>0</v>
      </c>
      <c r="G411" s="120">
        <f>SUM(G412:G418)</f>
        <v>0</v>
      </c>
    </row>
    <row r="412" customHeight="1" spans="1:7">
      <c r="A412" s="121">
        <v>2050501</v>
      </c>
      <c r="B412" s="122" t="s">
        <v>456</v>
      </c>
      <c r="C412" s="113">
        <f t="shared" si="14"/>
        <v>0</v>
      </c>
      <c r="D412" s="113">
        <f t="shared" si="13"/>
        <v>0</v>
      </c>
      <c r="E412" s="123"/>
      <c r="F412" s="123"/>
      <c r="G412" s="123"/>
    </row>
    <row r="413" customHeight="1" spans="1:7">
      <c r="A413" s="121">
        <v>2050502</v>
      </c>
      <c r="B413" s="122" t="s">
        <v>457</v>
      </c>
      <c r="C413" s="113">
        <f t="shared" si="14"/>
        <v>0</v>
      </c>
      <c r="D413" s="113">
        <f t="shared" si="13"/>
        <v>0</v>
      </c>
      <c r="E413" s="123"/>
      <c r="F413" s="123"/>
      <c r="G413" s="123"/>
    </row>
    <row r="414" customHeight="1" spans="1:7">
      <c r="A414" s="121">
        <v>2050599</v>
      </c>
      <c r="B414" s="122" t="s">
        <v>458</v>
      </c>
      <c r="C414" s="113">
        <f t="shared" si="14"/>
        <v>0</v>
      </c>
      <c r="D414" s="113">
        <f t="shared" si="13"/>
        <v>0</v>
      </c>
      <c r="E414" s="123"/>
      <c r="F414" s="123"/>
      <c r="G414" s="123"/>
    </row>
    <row r="415" customHeight="1" spans="1:7">
      <c r="A415" s="121">
        <v>20506</v>
      </c>
      <c r="B415" s="122" t="s">
        <v>459</v>
      </c>
      <c r="C415" s="113">
        <f t="shared" si="14"/>
        <v>0</v>
      </c>
      <c r="D415" s="113">
        <f t="shared" si="13"/>
        <v>0</v>
      </c>
      <c r="E415" s="123"/>
      <c r="F415" s="123"/>
      <c r="G415" s="123"/>
    </row>
    <row r="416" customHeight="1" spans="1:7">
      <c r="A416" s="121">
        <v>2050601</v>
      </c>
      <c r="B416" s="122" t="s">
        <v>460</v>
      </c>
      <c r="C416" s="113">
        <f t="shared" si="14"/>
        <v>0</v>
      </c>
      <c r="D416" s="113">
        <f t="shared" si="13"/>
        <v>0</v>
      </c>
      <c r="E416" s="123"/>
      <c r="F416" s="123"/>
      <c r="G416" s="123"/>
    </row>
    <row r="417" customHeight="1" spans="1:7">
      <c r="A417" s="121">
        <v>2050602</v>
      </c>
      <c r="B417" s="122" t="s">
        <v>461</v>
      </c>
      <c r="C417" s="113">
        <f t="shared" si="14"/>
        <v>0</v>
      </c>
      <c r="D417" s="113">
        <f t="shared" si="13"/>
        <v>0</v>
      </c>
      <c r="E417" s="123"/>
      <c r="F417" s="123"/>
      <c r="G417" s="123"/>
    </row>
    <row r="418" customHeight="1" spans="1:7">
      <c r="A418" s="121">
        <v>2050699</v>
      </c>
      <c r="B418" s="122" t="s">
        <v>462</v>
      </c>
      <c r="C418" s="113">
        <f t="shared" si="14"/>
        <v>0</v>
      </c>
      <c r="D418" s="113">
        <f t="shared" si="13"/>
        <v>0</v>
      </c>
      <c r="E418" s="123"/>
      <c r="F418" s="123"/>
      <c r="G418" s="123"/>
    </row>
    <row r="419" s="101" customFormat="1" customHeight="1" spans="1:7">
      <c r="A419" s="118">
        <v>20507</v>
      </c>
      <c r="B419" s="119" t="s">
        <v>463</v>
      </c>
      <c r="C419" s="117">
        <f t="shared" si="14"/>
        <v>0</v>
      </c>
      <c r="D419" s="117">
        <f t="shared" si="13"/>
        <v>0</v>
      </c>
      <c r="E419" s="120">
        <f>SUM(E420:E422)</f>
        <v>0</v>
      </c>
      <c r="F419" s="120">
        <f>SUM(F420:F422)</f>
        <v>0</v>
      </c>
      <c r="G419" s="120">
        <f>SUM(G420:G422)</f>
        <v>0</v>
      </c>
    </row>
    <row r="420" customHeight="1" spans="1:7">
      <c r="A420" s="121">
        <v>2050701</v>
      </c>
      <c r="B420" s="122" t="s">
        <v>464</v>
      </c>
      <c r="C420" s="113">
        <f t="shared" si="14"/>
        <v>0</v>
      </c>
      <c r="D420" s="113">
        <f t="shared" si="13"/>
        <v>0</v>
      </c>
      <c r="E420" s="123"/>
      <c r="F420" s="123"/>
      <c r="G420" s="123"/>
    </row>
    <row r="421" customHeight="1" spans="1:7">
      <c r="A421" s="121">
        <v>2050702</v>
      </c>
      <c r="B421" s="122" t="s">
        <v>465</v>
      </c>
      <c r="C421" s="113">
        <f t="shared" si="14"/>
        <v>0</v>
      </c>
      <c r="D421" s="113">
        <f t="shared" si="13"/>
        <v>0</v>
      </c>
      <c r="E421" s="123"/>
      <c r="F421" s="123"/>
      <c r="G421" s="123"/>
    </row>
    <row r="422" customHeight="1" spans="1:7">
      <c r="A422" s="121">
        <v>2050799</v>
      </c>
      <c r="B422" s="122" t="s">
        <v>466</v>
      </c>
      <c r="C422" s="113">
        <f t="shared" si="14"/>
        <v>0</v>
      </c>
      <c r="D422" s="113">
        <f t="shared" si="13"/>
        <v>0</v>
      </c>
      <c r="E422" s="123"/>
      <c r="F422" s="123"/>
      <c r="G422" s="123"/>
    </row>
    <row r="423" s="101" customFormat="1" customHeight="1" spans="1:7">
      <c r="A423" s="118">
        <v>20508</v>
      </c>
      <c r="B423" s="119" t="s">
        <v>467</v>
      </c>
      <c r="C423" s="117">
        <f t="shared" si="14"/>
        <v>0</v>
      </c>
      <c r="D423" s="117">
        <f t="shared" si="13"/>
        <v>0</v>
      </c>
      <c r="E423" s="120">
        <f>SUM(E424:E428)</f>
        <v>0</v>
      </c>
      <c r="F423" s="120">
        <f>SUM(F424:F428)</f>
        <v>0</v>
      </c>
      <c r="G423" s="120">
        <f>SUM(G424:G428)</f>
        <v>0</v>
      </c>
    </row>
    <row r="424" customHeight="1" spans="1:7">
      <c r="A424" s="121">
        <v>2050801</v>
      </c>
      <c r="B424" s="122" t="s">
        <v>468</v>
      </c>
      <c r="C424" s="113">
        <f t="shared" si="14"/>
        <v>0</v>
      </c>
      <c r="D424" s="113">
        <f t="shared" si="13"/>
        <v>0</v>
      </c>
      <c r="E424" s="123"/>
      <c r="F424" s="123"/>
      <c r="G424" s="123"/>
    </row>
    <row r="425" customHeight="1" spans="1:7">
      <c r="A425" s="121">
        <v>2050802</v>
      </c>
      <c r="B425" s="122" t="s">
        <v>469</v>
      </c>
      <c r="C425" s="113">
        <f t="shared" si="14"/>
        <v>0</v>
      </c>
      <c r="D425" s="113">
        <f t="shared" si="13"/>
        <v>0</v>
      </c>
      <c r="E425" s="123"/>
      <c r="F425" s="123"/>
      <c r="G425" s="123"/>
    </row>
    <row r="426" customHeight="1" spans="1:7">
      <c r="A426" s="121">
        <v>2050803</v>
      </c>
      <c r="B426" s="122" t="s">
        <v>470</v>
      </c>
      <c r="C426" s="113">
        <f t="shared" si="14"/>
        <v>0</v>
      </c>
      <c r="D426" s="113">
        <f t="shared" si="13"/>
        <v>0</v>
      </c>
      <c r="E426" s="123"/>
      <c r="F426" s="123"/>
      <c r="G426" s="123"/>
    </row>
    <row r="427" customHeight="1" spans="1:7">
      <c r="A427" s="121">
        <v>2050804</v>
      </c>
      <c r="B427" s="122" t="s">
        <v>471</v>
      </c>
      <c r="C427" s="113">
        <f t="shared" si="14"/>
        <v>0</v>
      </c>
      <c r="D427" s="113">
        <f t="shared" si="13"/>
        <v>0</v>
      </c>
      <c r="E427" s="123"/>
      <c r="F427" s="123"/>
      <c r="G427" s="123"/>
    </row>
    <row r="428" customHeight="1" spans="1:7">
      <c r="A428" s="121">
        <v>2050899</v>
      </c>
      <c r="B428" s="122" t="s">
        <v>472</v>
      </c>
      <c r="C428" s="113">
        <f t="shared" si="14"/>
        <v>0</v>
      </c>
      <c r="D428" s="113">
        <f t="shared" si="13"/>
        <v>0</v>
      </c>
      <c r="E428" s="123"/>
      <c r="F428" s="123"/>
      <c r="G428" s="123"/>
    </row>
    <row r="429" s="101" customFormat="1" customHeight="1" spans="1:7">
      <c r="A429" s="118">
        <v>20509</v>
      </c>
      <c r="B429" s="119" t="s">
        <v>473</v>
      </c>
      <c r="C429" s="117">
        <f t="shared" si="14"/>
        <v>0</v>
      </c>
      <c r="D429" s="117">
        <f t="shared" si="13"/>
        <v>0</v>
      </c>
      <c r="E429" s="120">
        <f>SUM(E430:E435)</f>
        <v>0</v>
      </c>
      <c r="F429" s="120">
        <f>SUM(F430:F435)</f>
        <v>0</v>
      </c>
      <c r="G429" s="120">
        <f>SUM(G430:G435)</f>
        <v>0</v>
      </c>
    </row>
    <row r="430" customHeight="1" spans="1:7">
      <c r="A430" s="121">
        <v>2050901</v>
      </c>
      <c r="B430" s="122" t="s">
        <v>474</v>
      </c>
      <c r="C430" s="113">
        <f t="shared" si="14"/>
        <v>0</v>
      </c>
      <c r="D430" s="113">
        <f t="shared" si="13"/>
        <v>0</v>
      </c>
      <c r="E430" s="123"/>
      <c r="F430" s="123"/>
      <c r="G430" s="123"/>
    </row>
    <row r="431" customHeight="1" spans="1:7">
      <c r="A431" s="121">
        <v>2050902</v>
      </c>
      <c r="B431" s="122" t="s">
        <v>475</v>
      </c>
      <c r="C431" s="113">
        <f t="shared" si="14"/>
        <v>0</v>
      </c>
      <c r="D431" s="113">
        <f t="shared" si="13"/>
        <v>0</v>
      </c>
      <c r="E431" s="123"/>
      <c r="F431" s="123"/>
      <c r="G431" s="123"/>
    </row>
    <row r="432" customHeight="1" spans="1:7">
      <c r="A432" s="121">
        <v>2050903</v>
      </c>
      <c r="B432" s="122" t="s">
        <v>476</v>
      </c>
      <c r="C432" s="113">
        <f t="shared" si="14"/>
        <v>0</v>
      </c>
      <c r="D432" s="113">
        <f t="shared" si="13"/>
        <v>0</v>
      </c>
      <c r="E432" s="123"/>
      <c r="F432" s="123"/>
      <c r="G432" s="123"/>
    </row>
    <row r="433" customHeight="1" spans="1:7">
      <c r="A433" s="121">
        <v>2050904</v>
      </c>
      <c r="B433" s="122" t="s">
        <v>477</v>
      </c>
      <c r="C433" s="113">
        <f t="shared" si="14"/>
        <v>0</v>
      </c>
      <c r="D433" s="113">
        <f t="shared" si="13"/>
        <v>0</v>
      </c>
      <c r="E433" s="123"/>
      <c r="F433" s="123"/>
      <c r="G433" s="123"/>
    </row>
    <row r="434" customHeight="1" spans="1:7">
      <c r="A434" s="121">
        <v>2050905</v>
      </c>
      <c r="B434" s="122" t="s">
        <v>478</v>
      </c>
      <c r="C434" s="113">
        <f t="shared" si="14"/>
        <v>0</v>
      </c>
      <c r="D434" s="113">
        <f t="shared" si="13"/>
        <v>0</v>
      </c>
      <c r="E434" s="123"/>
      <c r="F434" s="123"/>
      <c r="G434" s="123"/>
    </row>
    <row r="435" customHeight="1" spans="1:7">
      <c r="A435" s="121">
        <v>2050999</v>
      </c>
      <c r="B435" s="122" t="s">
        <v>479</v>
      </c>
      <c r="C435" s="113">
        <f t="shared" si="14"/>
        <v>0</v>
      </c>
      <c r="D435" s="113">
        <f t="shared" si="13"/>
        <v>0</v>
      </c>
      <c r="E435" s="123"/>
      <c r="F435" s="123"/>
      <c r="G435" s="123"/>
    </row>
    <row r="436" s="101" customFormat="1" customHeight="1" spans="1:7">
      <c r="A436" s="118">
        <v>20599</v>
      </c>
      <c r="B436" s="119" t="s">
        <v>480</v>
      </c>
      <c r="C436" s="117">
        <f t="shared" si="14"/>
        <v>0</v>
      </c>
      <c r="D436" s="117">
        <f t="shared" si="13"/>
        <v>0</v>
      </c>
      <c r="E436" s="120">
        <f>SUM(E437)</f>
        <v>0</v>
      </c>
      <c r="F436" s="120">
        <f>SUM(F437)</f>
        <v>0</v>
      </c>
      <c r="G436" s="120">
        <f>SUM(G437)</f>
        <v>0</v>
      </c>
    </row>
    <row r="437" customHeight="1" spans="1:7">
      <c r="A437" s="121">
        <v>2059999</v>
      </c>
      <c r="B437" s="122" t="s">
        <v>480</v>
      </c>
      <c r="C437" s="113">
        <f t="shared" si="14"/>
        <v>0</v>
      </c>
      <c r="D437" s="113">
        <f t="shared" si="13"/>
        <v>0</v>
      </c>
      <c r="E437" s="123"/>
      <c r="F437" s="123"/>
      <c r="G437" s="123"/>
    </row>
    <row r="438" s="101" customFormat="1" customHeight="1" spans="1:7">
      <c r="A438" s="75">
        <v>206</v>
      </c>
      <c r="B438" s="75" t="s">
        <v>481</v>
      </c>
      <c r="C438" s="117">
        <f t="shared" si="14"/>
        <v>0</v>
      </c>
      <c r="D438" s="117">
        <f t="shared" si="13"/>
        <v>0</v>
      </c>
      <c r="E438" s="120">
        <f>SUM(E439+E444+E453+E459+E464+E469+E474+E481+E485+E489+E496)</f>
        <v>0</v>
      </c>
      <c r="F438" s="120">
        <f>SUM(F439+F444+F453+F459+F464+F469+F474+F481+F485+F489+F496)</f>
        <v>0</v>
      </c>
      <c r="G438" s="120">
        <f>SUM(G439+G444+G453+G459+G464+G469+G474+G481+G485+G489+G496)</f>
        <v>0</v>
      </c>
    </row>
    <row r="439" s="101" customFormat="1" customHeight="1" spans="1:7">
      <c r="A439" s="118">
        <v>20601</v>
      </c>
      <c r="B439" s="119" t="s">
        <v>482</v>
      </c>
      <c r="C439" s="117">
        <f t="shared" si="14"/>
        <v>0</v>
      </c>
      <c r="D439" s="117">
        <f t="shared" si="13"/>
        <v>0</v>
      </c>
      <c r="E439" s="120">
        <f>SUM(E440:E443)</f>
        <v>0</v>
      </c>
      <c r="F439" s="120">
        <f>SUM(F440:F443)</f>
        <v>0</v>
      </c>
      <c r="G439" s="120">
        <f>SUM(G440:G443)</f>
        <v>0</v>
      </c>
    </row>
    <row r="440" customHeight="1" spans="1:7">
      <c r="A440" s="121">
        <v>2060101</v>
      </c>
      <c r="B440" s="122" t="s">
        <v>483</v>
      </c>
      <c r="C440" s="113">
        <f t="shared" si="14"/>
        <v>0</v>
      </c>
      <c r="D440" s="113">
        <f t="shared" si="13"/>
        <v>0</v>
      </c>
      <c r="E440" s="123"/>
      <c r="F440" s="123"/>
      <c r="G440" s="123"/>
    </row>
    <row r="441" customHeight="1" spans="1:7">
      <c r="A441" s="121">
        <v>2060102</v>
      </c>
      <c r="B441" s="122" t="s">
        <v>484</v>
      </c>
      <c r="C441" s="113">
        <f t="shared" si="14"/>
        <v>0</v>
      </c>
      <c r="D441" s="113">
        <f t="shared" si="13"/>
        <v>0</v>
      </c>
      <c r="E441" s="123"/>
      <c r="F441" s="123"/>
      <c r="G441" s="123"/>
    </row>
    <row r="442" customHeight="1" spans="1:7">
      <c r="A442" s="121">
        <v>2060103</v>
      </c>
      <c r="B442" s="122" t="s">
        <v>485</v>
      </c>
      <c r="C442" s="113">
        <f t="shared" si="14"/>
        <v>0</v>
      </c>
      <c r="D442" s="113">
        <f t="shared" si="13"/>
        <v>0</v>
      </c>
      <c r="E442" s="123"/>
      <c r="F442" s="123"/>
      <c r="G442" s="123"/>
    </row>
    <row r="443" customHeight="1" spans="1:7">
      <c r="A443" s="121">
        <v>2060199</v>
      </c>
      <c r="B443" s="122" t="s">
        <v>486</v>
      </c>
      <c r="C443" s="113">
        <f t="shared" si="14"/>
        <v>0</v>
      </c>
      <c r="D443" s="113">
        <f t="shared" si="13"/>
        <v>0</v>
      </c>
      <c r="E443" s="123"/>
      <c r="F443" s="123"/>
      <c r="G443" s="123"/>
    </row>
    <row r="444" s="101" customFormat="1" customHeight="1" spans="1:7">
      <c r="A444" s="118">
        <v>20602</v>
      </c>
      <c r="B444" s="119" t="s">
        <v>487</v>
      </c>
      <c r="C444" s="117">
        <f t="shared" si="14"/>
        <v>0</v>
      </c>
      <c r="D444" s="117">
        <f t="shared" si="13"/>
        <v>0</v>
      </c>
      <c r="E444" s="120">
        <f>SUM(E445:E452)</f>
        <v>0</v>
      </c>
      <c r="F444" s="120">
        <f>SUM(F445:F452)</f>
        <v>0</v>
      </c>
      <c r="G444" s="120">
        <f>SUM(G445:G452)</f>
        <v>0</v>
      </c>
    </row>
    <row r="445" customHeight="1" spans="1:7">
      <c r="A445" s="121">
        <v>2060201</v>
      </c>
      <c r="B445" s="122" t="s">
        <v>488</v>
      </c>
      <c r="C445" s="113">
        <f t="shared" si="14"/>
        <v>0</v>
      </c>
      <c r="D445" s="113">
        <f t="shared" si="13"/>
        <v>0</v>
      </c>
      <c r="E445" s="123"/>
      <c r="F445" s="123"/>
      <c r="G445" s="123"/>
    </row>
    <row r="446" customHeight="1" spans="1:7">
      <c r="A446" s="121">
        <v>2060203</v>
      </c>
      <c r="B446" s="122" t="s">
        <v>489</v>
      </c>
      <c r="C446" s="113">
        <f t="shared" si="14"/>
        <v>0</v>
      </c>
      <c r="D446" s="113">
        <f t="shared" si="13"/>
        <v>0</v>
      </c>
      <c r="E446" s="123"/>
      <c r="F446" s="123"/>
      <c r="G446" s="123"/>
    </row>
    <row r="447" customHeight="1" spans="1:7">
      <c r="A447" s="121">
        <v>2060204</v>
      </c>
      <c r="B447" s="122" t="s">
        <v>490</v>
      </c>
      <c r="C447" s="113">
        <f t="shared" si="14"/>
        <v>0</v>
      </c>
      <c r="D447" s="113">
        <f t="shared" si="13"/>
        <v>0</v>
      </c>
      <c r="E447" s="123"/>
      <c r="F447" s="123"/>
      <c r="G447" s="123"/>
    </row>
    <row r="448" customHeight="1" spans="1:7">
      <c r="A448" s="121">
        <v>2060205</v>
      </c>
      <c r="B448" s="122" t="s">
        <v>491</v>
      </c>
      <c r="C448" s="113">
        <f t="shared" si="14"/>
        <v>0</v>
      </c>
      <c r="D448" s="113">
        <f t="shared" si="13"/>
        <v>0</v>
      </c>
      <c r="E448" s="123"/>
      <c r="F448" s="123"/>
      <c r="G448" s="123"/>
    </row>
    <row r="449" customHeight="1" spans="1:7">
      <c r="A449" s="121">
        <v>2060206</v>
      </c>
      <c r="B449" s="122" t="s">
        <v>492</v>
      </c>
      <c r="C449" s="113">
        <f t="shared" si="14"/>
        <v>0</v>
      </c>
      <c r="D449" s="113">
        <f t="shared" si="13"/>
        <v>0</v>
      </c>
      <c r="E449" s="123"/>
      <c r="F449" s="123"/>
      <c r="G449" s="123"/>
    </row>
    <row r="450" customHeight="1" spans="1:7">
      <c r="A450" s="121">
        <v>2060207</v>
      </c>
      <c r="B450" s="122" t="s">
        <v>493</v>
      </c>
      <c r="C450" s="113">
        <f t="shared" si="14"/>
        <v>0</v>
      </c>
      <c r="D450" s="113">
        <f t="shared" si="13"/>
        <v>0</v>
      </c>
      <c r="E450" s="123"/>
      <c r="F450" s="123"/>
      <c r="G450" s="123"/>
    </row>
    <row r="451" customHeight="1" spans="1:7">
      <c r="A451" s="121">
        <v>2060208</v>
      </c>
      <c r="B451" s="122" t="s">
        <v>494</v>
      </c>
      <c r="C451" s="113">
        <f t="shared" si="14"/>
        <v>0</v>
      </c>
      <c r="D451" s="113">
        <f t="shared" si="13"/>
        <v>0</v>
      </c>
      <c r="E451" s="123"/>
      <c r="F451" s="123"/>
      <c r="G451" s="123"/>
    </row>
    <row r="452" customHeight="1" spans="1:7">
      <c r="A452" s="121">
        <v>2060299</v>
      </c>
      <c r="B452" s="122" t="s">
        <v>495</v>
      </c>
      <c r="C452" s="113">
        <f t="shared" si="14"/>
        <v>0</v>
      </c>
      <c r="D452" s="113">
        <f t="shared" si="13"/>
        <v>0</v>
      </c>
      <c r="E452" s="123"/>
      <c r="F452" s="123"/>
      <c r="G452" s="123"/>
    </row>
    <row r="453" s="101" customFormat="1" customHeight="1" spans="1:7">
      <c r="A453" s="118">
        <v>20603</v>
      </c>
      <c r="B453" s="119" t="s">
        <v>496</v>
      </c>
      <c r="C453" s="117">
        <f t="shared" si="14"/>
        <v>0</v>
      </c>
      <c r="D453" s="117">
        <f t="shared" si="13"/>
        <v>0</v>
      </c>
      <c r="E453" s="120">
        <f>SUM(E454:E458)</f>
        <v>0</v>
      </c>
      <c r="F453" s="120">
        <f>SUM(F454:F458)</f>
        <v>0</v>
      </c>
      <c r="G453" s="120">
        <f>SUM(G454:G458)</f>
        <v>0</v>
      </c>
    </row>
    <row r="454" customHeight="1" spans="1:7">
      <c r="A454" s="121">
        <v>2060301</v>
      </c>
      <c r="B454" s="122" t="s">
        <v>497</v>
      </c>
      <c r="C454" s="113">
        <f t="shared" si="14"/>
        <v>0</v>
      </c>
      <c r="D454" s="113">
        <f t="shared" si="13"/>
        <v>0</v>
      </c>
      <c r="E454" s="123"/>
      <c r="F454" s="123"/>
      <c r="G454" s="123"/>
    </row>
    <row r="455" customHeight="1" spans="1:7">
      <c r="A455" s="121">
        <v>2060302</v>
      </c>
      <c r="B455" s="122" t="s">
        <v>498</v>
      </c>
      <c r="C455" s="113">
        <f t="shared" si="14"/>
        <v>0</v>
      </c>
      <c r="D455" s="113">
        <f t="shared" ref="D455:D518" si="15">SUM(E455+F455)</f>
        <v>0</v>
      </c>
      <c r="E455" s="123"/>
      <c r="F455" s="123"/>
      <c r="G455" s="123"/>
    </row>
    <row r="456" customHeight="1" spans="1:7">
      <c r="A456" s="121">
        <v>2060303</v>
      </c>
      <c r="B456" s="122" t="s">
        <v>499</v>
      </c>
      <c r="C456" s="113">
        <f t="shared" si="14"/>
        <v>0</v>
      </c>
      <c r="D456" s="113">
        <f t="shared" si="15"/>
        <v>0</v>
      </c>
      <c r="E456" s="123"/>
      <c r="F456" s="123"/>
      <c r="G456" s="123"/>
    </row>
    <row r="457" customHeight="1" spans="1:7">
      <c r="A457" s="121">
        <v>2060304</v>
      </c>
      <c r="B457" s="122" t="s">
        <v>500</v>
      </c>
      <c r="C457" s="113">
        <f t="shared" ref="C457:C520" si="16">SUM(D457+G457)</f>
        <v>0</v>
      </c>
      <c r="D457" s="113">
        <f t="shared" si="15"/>
        <v>0</v>
      </c>
      <c r="E457" s="123"/>
      <c r="F457" s="123"/>
      <c r="G457" s="123"/>
    </row>
    <row r="458" customHeight="1" spans="1:7">
      <c r="A458" s="121">
        <v>2060399</v>
      </c>
      <c r="B458" s="122" t="s">
        <v>501</v>
      </c>
      <c r="C458" s="113">
        <f t="shared" si="16"/>
        <v>0</v>
      </c>
      <c r="D458" s="113">
        <f t="shared" si="15"/>
        <v>0</v>
      </c>
      <c r="E458" s="123"/>
      <c r="F458" s="123"/>
      <c r="G458" s="123"/>
    </row>
    <row r="459" s="101" customFormat="1" customHeight="1" spans="1:7">
      <c r="A459" s="118">
        <v>20604</v>
      </c>
      <c r="B459" s="119" t="s">
        <v>502</v>
      </c>
      <c r="C459" s="117">
        <f t="shared" si="16"/>
        <v>0</v>
      </c>
      <c r="D459" s="117">
        <f t="shared" si="15"/>
        <v>0</v>
      </c>
      <c r="E459" s="120">
        <f>SUM(E460:E463)</f>
        <v>0</v>
      </c>
      <c r="F459" s="120">
        <f>SUM(F460:F463)</f>
        <v>0</v>
      </c>
      <c r="G459" s="120">
        <f>SUM(G460:G463)</f>
        <v>0</v>
      </c>
    </row>
    <row r="460" customHeight="1" spans="1:7">
      <c r="A460" s="121">
        <v>2060401</v>
      </c>
      <c r="B460" s="122" t="s">
        <v>503</v>
      </c>
      <c r="C460" s="113">
        <f t="shared" si="16"/>
        <v>0</v>
      </c>
      <c r="D460" s="113">
        <f t="shared" si="15"/>
        <v>0</v>
      </c>
      <c r="E460" s="123"/>
      <c r="F460" s="123"/>
      <c r="G460" s="123"/>
    </row>
    <row r="461" customHeight="1" spans="1:7">
      <c r="A461" s="121">
        <v>2060404</v>
      </c>
      <c r="B461" s="122" t="s">
        <v>504</v>
      </c>
      <c r="C461" s="113">
        <f t="shared" si="16"/>
        <v>0</v>
      </c>
      <c r="D461" s="113">
        <f t="shared" si="15"/>
        <v>0</v>
      </c>
      <c r="E461" s="123"/>
      <c r="F461" s="123"/>
      <c r="G461" s="123"/>
    </row>
    <row r="462" customHeight="1" spans="1:7">
      <c r="A462" s="121">
        <v>2060405</v>
      </c>
      <c r="B462" s="122" t="s">
        <v>505</v>
      </c>
      <c r="C462" s="113">
        <f t="shared" si="16"/>
        <v>0</v>
      </c>
      <c r="D462" s="113">
        <f t="shared" si="15"/>
        <v>0</v>
      </c>
      <c r="E462" s="123"/>
      <c r="F462" s="123"/>
      <c r="G462" s="123"/>
    </row>
    <row r="463" customHeight="1" spans="1:7">
      <c r="A463" s="121">
        <v>2060499</v>
      </c>
      <c r="B463" s="122" t="s">
        <v>506</v>
      </c>
      <c r="C463" s="113">
        <f t="shared" si="16"/>
        <v>0</v>
      </c>
      <c r="D463" s="113">
        <f t="shared" si="15"/>
        <v>0</v>
      </c>
      <c r="E463" s="123"/>
      <c r="F463" s="123"/>
      <c r="G463" s="123"/>
    </row>
    <row r="464" s="101" customFormat="1" customHeight="1" spans="1:7">
      <c r="A464" s="118">
        <v>20605</v>
      </c>
      <c r="B464" s="119" t="s">
        <v>507</v>
      </c>
      <c r="C464" s="117">
        <f t="shared" si="16"/>
        <v>0</v>
      </c>
      <c r="D464" s="117">
        <f t="shared" si="15"/>
        <v>0</v>
      </c>
      <c r="E464" s="120">
        <f>SUM(E465:E468)</f>
        <v>0</v>
      </c>
      <c r="F464" s="120">
        <f>SUM(F465:F468)</f>
        <v>0</v>
      </c>
      <c r="G464" s="120">
        <f>SUM(G465:G468)</f>
        <v>0</v>
      </c>
    </row>
    <row r="465" customHeight="1" spans="1:7">
      <c r="A465" s="121">
        <v>2060501</v>
      </c>
      <c r="B465" s="122" t="s">
        <v>508</v>
      </c>
      <c r="C465" s="113">
        <f t="shared" si="16"/>
        <v>0</v>
      </c>
      <c r="D465" s="113">
        <f t="shared" si="15"/>
        <v>0</v>
      </c>
      <c r="E465" s="123"/>
      <c r="F465" s="123"/>
      <c r="G465" s="123"/>
    </row>
    <row r="466" customHeight="1" spans="1:7">
      <c r="A466" s="121">
        <v>2060502</v>
      </c>
      <c r="B466" s="122" t="s">
        <v>509</v>
      </c>
      <c r="C466" s="113">
        <f t="shared" si="16"/>
        <v>0</v>
      </c>
      <c r="D466" s="113">
        <f t="shared" si="15"/>
        <v>0</v>
      </c>
      <c r="E466" s="123"/>
      <c r="F466" s="123"/>
      <c r="G466" s="123"/>
    </row>
    <row r="467" customHeight="1" spans="1:7">
      <c r="A467" s="121">
        <v>2060503</v>
      </c>
      <c r="B467" s="122" t="s">
        <v>510</v>
      </c>
      <c r="C467" s="113">
        <f t="shared" si="16"/>
        <v>0</v>
      </c>
      <c r="D467" s="113">
        <f t="shared" si="15"/>
        <v>0</v>
      </c>
      <c r="E467" s="123"/>
      <c r="F467" s="123"/>
      <c r="G467" s="123"/>
    </row>
    <row r="468" customHeight="1" spans="1:7">
      <c r="A468" s="121">
        <v>2060599</v>
      </c>
      <c r="B468" s="122" t="s">
        <v>511</v>
      </c>
      <c r="C468" s="113">
        <f t="shared" si="16"/>
        <v>0</v>
      </c>
      <c r="D468" s="113">
        <f t="shared" si="15"/>
        <v>0</v>
      </c>
      <c r="E468" s="123"/>
      <c r="F468" s="123"/>
      <c r="G468" s="123"/>
    </row>
    <row r="469" s="101" customFormat="1" customHeight="1" spans="1:7">
      <c r="A469" s="118">
        <v>20606</v>
      </c>
      <c r="B469" s="119" t="s">
        <v>512</v>
      </c>
      <c r="C469" s="117">
        <f t="shared" si="16"/>
        <v>0</v>
      </c>
      <c r="D469" s="117">
        <f t="shared" si="15"/>
        <v>0</v>
      </c>
      <c r="E469" s="120">
        <f>SUM(E470:E473)</f>
        <v>0</v>
      </c>
      <c r="F469" s="120">
        <f>SUM(F470:F473)</f>
        <v>0</v>
      </c>
      <c r="G469" s="120">
        <f>SUM(G470:G473)</f>
        <v>0</v>
      </c>
    </row>
    <row r="470" customHeight="1" spans="1:7">
      <c r="A470" s="121">
        <v>2060601</v>
      </c>
      <c r="B470" s="122" t="s">
        <v>513</v>
      </c>
      <c r="C470" s="113">
        <f t="shared" si="16"/>
        <v>0</v>
      </c>
      <c r="D470" s="113">
        <f t="shared" si="15"/>
        <v>0</v>
      </c>
      <c r="E470" s="123"/>
      <c r="F470" s="123"/>
      <c r="G470" s="123"/>
    </row>
    <row r="471" customHeight="1" spans="1:7">
      <c r="A471" s="121">
        <v>2060602</v>
      </c>
      <c r="B471" s="122" t="s">
        <v>514</v>
      </c>
      <c r="C471" s="113">
        <f t="shared" si="16"/>
        <v>0</v>
      </c>
      <c r="D471" s="113">
        <f t="shared" si="15"/>
        <v>0</v>
      </c>
      <c r="E471" s="123"/>
      <c r="F471" s="123"/>
      <c r="G471" s="123"/>
    </row>
    <row r="472" customHeight="1" spans="1:7">
      <c r="A472" s="121">
        <v>2060603</v>
      </c>
      <c r="B472" s="122" t="s">
        <v>515</v>
      </c>
      <c r="C472" s="113">
        <f t="shared" si="16"/>
        <v>0</v>
      </c>
      <c r="D472" s="113">
        <f t="shared" si="15"/>
        <v>0</v>
      </c>
      <c r="E472" s="123"/>
      <c r="F472" s="123"/>
      <c r="G472" s="123"/>
    </row>
    <row r="473" customHeight="1" spans="1:7">
      <c r="A473" s="121">
        <v>2060699</v>
      </c>
      <c r="B473" s="122" t="s">
        <v>516</v>
      </c>
      <c r="C473" s="113">
        <f t="shared" si="16"/>
        <v>0</v>
      </c>
      <c r="D473" s="113">
        <f t="shared" si="15"/>
        <v>0</v>
      </c>
      <c r="E473" s="123"/>
      <c r="F473" s="123"/>
      <c r="G473" s="123"/>
    </row>
    <row r="474" s="101" customFormat="1" customHeight="1" spans="1:7">
      <c r="A474" s="118">
        <v>20607</v>
      </c>
      <c r="B474" s="119" t="s">
        <v>517</v>
      </c>
      <c r="C474" s="117">
        <f t="shared" si="16"/>
        <v>0</v>
      </c>
      <c r="D474" s="117">
        <f t="shared" si="15"/>
        <v>0</v>
      </c>
      <c r="E474" s="120">
        <f>SUM(E475:E480)</f>
        <v>0</v>
      </c>
      <c r="F474" s="120">
        <f>SUM(F475:F480)</f>
        <v>0</v>
      </c>
      <c r="G474" s="120">
        <f>SUM(G475:G480)</f>
        <v>0</v>
      </c>
    </row>
    <row r="475" customHeight="1" spans="1:7">
      <c r="A475" s="121">
        <v>2060701</v>
      </c>
      <c r="B475" s="122" t="s">
        <v>518</v>
      </c>
      <c r="C475" s="113">
        <f t="shared" si="16"/>
        <v>0</v>
      </c>
      <c r="D475" s="113">
        <f t="shared" si="15"/>
        <v>0</v>
      </c>
      <c r="E475" s="123"/>
      <c r="F475" s="123"/>
      <c r="G475" s="123"/>
    </row>
    <row r="476" customHeight="1" spans="1:7">
      <c r="A476" s="121">
        <v>2060702</v>
      </c>
      <c r="B476" s="122" t="s">
        <v>519</v>
      </c>
      <c r="C476" s="113">
        <f t="shared" si="16"/>
        <v>0</v>
      </c>
      <c r="D476" s="113">
        <f t="shared" si="15"/>
        <v>0</v>
      </c>
      <c r="E476" s="123"/>
      <c r="F476" s="123"/>
      <c r="G476" s="123"/>
    </row>
    <row r="477" customHeight="1" spans="1:7">
      <c r="A477" s="121">
        <v>2060703</v>
      </c>
      <c r="B477" s="122" t="s">
        <v>520</v>
      </c>
      <c r="C477" s="113">
        <f t="shared" si="16"/>
        <v>0</v>
      </c>
      <c r="D477" s="113">
        <f t="shared" si="15"/>
        <v>0</v>
      </c>
      <c r="E477" s="123"/>
      <c r="F477" s="123"/>
      <c r="G477" s="123"/>
    </row>
    <row r="478" customHeight="1" spans="1:7">
      <c r="A478" s="121">
        <v>2060704</v>
      </c>
      <c r="B478" s="122" t="s">
        <v>521</v>
      </c>
      <c r="C478" s="113">
        <f t="shared" si="16"/>
        <v>0</v>
      </c>
      <c r="D478" s="113">
        <f t="shared" si="15"/>
        <v>0</v>
      </c>
      <c r="E478" s="123"/>
      <c r="F478" s="123"/>
      <c r="G478" s="123"/>
    </row>
    <row r="479" customHeight="1" spans="1:7">
      <c r="A479" s="121">
        <v>2060705</v>
      </c>
      <c r="B479" s="122" t="s">
        <v>522</v>
      </c>
      <c r="C479" s="113">
        <f t="shared" si="16"/>
        <v>0</v>
      </c>
      <c r="D479" s="113">
        <f t="shared" si="15"/>
        <v>0</v>
      </c>
      <c r="E479" s="123"/>
      <c r="F479" s="123"/>
      <c r="G479" s="123"/>
    </row>
    <row r="480" customHeight="1" spans="1:7">
      <c r="A480" s="121">
        <v>2060799</v>
      </c>
      <c r="B480" s="122" t="s">
        <v>523</v>
      </c>
      <c r="C480" s="113">
        <f t="shared" si="16"/>
        <v>0</v>
      </c>
      <c r="D480" s="113">
        <f t="shared" si="15"/>
        <v>0</v>
      </c>
      <c r="E480" s="123"/>
      <c r="F480" s="123"/>
      <c r="G480" s="123"/>
    </row>
    <row r="481" s="101" customFormat="1" customHeight="1" spans="1:7">
      <c r="A481" s="118">
        <v>20608</v>
      </c>
      <c r="B481" s="119" t="s">
        <v>524</v>
      </c>
      <c r="C481" s="117">
        <f t="shared" si="16"/>
        <v>0</v>
      </c>
      <c r="D481" s="117">
        <f t="shared" si="15"/>
        <v>0</v>
      </c>
      <c r="E481" s="120">
        <f>SUM(E482:E484)</f>
        <v>0</v>
      </c>
      <c r="F481" s="120">
        <f>SUM(F482:F484)</f>
        <v>0</v>
      </c>
      <c r="G481" s="120">
        <f>SUM(G482:G484)</f>
        <v>0</v>
      </c>
    </row>
    <row r="482" customHeight="1" spans="1:7">
      <c r="A482" s="121">
        <v>2060801</v>
      </c>
      <c r="B482" s="122" t="s">
        <v>525</v>
      </c>
      <c r="C482" s="113">
        <f t="shared" si="16"/>
        <v>0</v>
      </c>
      <c r="D482" s="113">
        <f t="shared" si="15"/>
        <v>0</v>
      </c>
      <c r="E482" s="123"/>
      <c r="F482" s="123"/>
      <c r="G482" s="123"/>
    </row>
    <row r="483" customHeight="1" spans="1:7">
      <c r="A483" s="121">
        <v>2060802</v>
      </c>
      <c r="B483" s="122" t="s">
        <v>526</v>
      </c>
      <c r="C483" s="113">
        <f t="shared" si="16"/>
        <v>0</v>
      </c>
      <c r="D483" s="113">
        <f t="shared" si="15"/>
        <v>0</v>
      </c>
      <c r="E483" s="123"/>
      <c r="F483" s="123"/>
      <c r="G483" s="123"/>
    </row>
    <row r="484" customHeight="1" spans="1:7">
      <c r="A484" s="121">
        <v>2060899</v>
      </c>
      <c r="B484" s="122" t="s">
        <v>527</v>
      </c>
      <c r="C484" s="113">
        <f t="shared" si="16"/>
        <v>0</v>
      </c>
      <c r="D484" s="113">
        <f t="shared" si="15"/>
        <v>0</v>
      </c>
      <c r="E484" s="123"/>
      <c r="F484" s="123"/>
      <c r="G484" s="123"/>
    </row>
    <row r="485" s="101" customFormat="1" customHeight="1" spans="1:7">
      <c r="A485" s="118">
        <v>20609</v>
      </c>
      <c r="B485" s="119" t="s">
        <v>528</v>
      </c>
      <c r="C485" s="117">
        <f t="shared" si="16"/>
        <v>0</v>
      </c>
      <c r="D485" s="117">
        <f t="shared" si="15"/>
        <v>0</v>
      </c>
      <c r="E485" s="120">
        <f>SUM(E486:E488)</f>
        <v>0</v>
      </c>
      <c r="F485" s="120">
        <f>SUM(F486:F488)</f>
        <v>0</v>
      </c>
      <c r="G485" s="120">
        <f>SUM(G486:G488)</f>
        <v>0</v>
      </c>
    </row>
    <row r="486" customHeight="1" spans="1:7">
      <c r="A486" s="121">
        <v>2060901</v>
      </c>
      <c r="B486" s="122" t="s">
        <v>529</v>
      </c>
      <c r="C486" s="113">
        <f t="shared" si="16"/>
        <v>0</v>
      </c>
      <c r="D486" s="113">
        <f t="shared" si="15"/>
        <v>0</v>
      </c>
      <c r="E486" s="123"/>
      <c r="F486" s="123"/>
      <c r="G486" s="123"/>
    </row>
    <row r="487" customHeight="1" spans="1:7">
      <c r="A487" s="121">
        <v>2060902</v>
      </c>
      <c r="B487" s="122" t="s">
        <v>530</v>
      </c>
      <c r="C487" s="113">
        <f t="shared" si="16"/>
        <v>0</v>
      </c>
      <c r="D487" s="113">
        <f t="shared" si="15"/>
        <v>0</v>
      </c>
      <c r="E487" s="123"/>
      <c r="F487" s="123"/>
      <c r="G487" s="123"/>
    </row>
    <row r="488" customHeight="1" spans="1:7">
      <c r="A488" s="121">
        <v>2060999</v>
      </c>
      <c r="B488" s="122" t="s">
        <v>531</v>
      </c>
      <c r="C488" s="113">
        <f t="shared" si="16"/>
        <v>0</v>
      </c>
      <c r="D488" s="113">
        <f t="shared" si="15"/>
        <v>0</v>
      </c>
      <c r="E488" s="123"/>
      <c r="F488" s="123"/>
      <c r="G488" s="123"/>
    </row>
    <row r="489" s="101" customFormat="1" customHeight="1" spans="1:7">
      <c r="A489" s="118">
        <v>20610</v>
      </c>
      <c r="B489" s="119" t="s">
        <v>532</v>
      </c>
      <c r="C489" s="117">
        <f t="shared" si="16"/>
        <v>0</v>
      </c>
      <c r="D489" s="117">
        <f t="shared" si="15"/>
        <v>0</v>
      </c>
      <c r="E489" s="120">
        <f>SUM(E490:E495)</f>
        <v>0</v>
      </c>
      <c r="F489" s="120">
        <f>SUM(F490:F495)</f>
        <v>0</v>
      </c>
      <c r="G489" s="120">
        <f>SUM(G490:G495)</f>
        <v>0</v>
      </c>
    </row>
    <row r="490" customHeight="1" spans="1:7">
      <c r="A490" s="121">
        <v>2061001</v>
      </c>
      <c r="B490" s="122" t="s">
        <v>533</v>
      </c>
      <c r="C490" s="113">
        <f t="shared" si="16"/>
        <v>0</v>
      </c>
      <c r="D490" s="113">
        <f t="shared" si="15"/>
        <v>0</v>
      </c>
      <c r="E490" s="123"/>
      <c r="F490" s="123"/>
      <c r="G490" s="123"/>
    </row>
    <row r="491" customHeight="1" spans="1:7">
      <c r="A491" s="121">
        <v>2061002</v>
      </c>
      <c r="B491" s="122" t="s">
        <v>534</v>
      </c>
      <c r="C491" s="113">
        <f t="shared" si="16"/>
        <v>0</v>
      </c>
      <c r="D491" s="113">
        <f t="shared" si="15"/>
        <v>0</v>
      </c>
      <c r="E491" s="123"/>
      <c r="F491" s="123"/>
      <c r="G491" s="123"/>
    </row>
    <row r="492" customHeight="1" spans="1:7">
      <c r="A492" s="121">
        <v>2061003</v>
      </c>
      <c r="B492" s="122" t="s">
        <v>535</v>
      </c>
      <c r="C492" s="113">
        <f t="shared" si="16"/>
        <v>0</v>
      </c>
      <c r="D492" s="113">
        <f t="shared" si="15"/>
        <v>0</v>
      </c>
      <c r="E492" s="123"/>
      <c r="F492" s="123"/>
      <c r="G492" s="123"/>
    </row>
    <row r="493" customHeight="1" spans="1:7">
      <c r="A493" s="121">
        <v>2061004</v>
      </c>
      <c r="B493" s="122" t="s">
        <v>536</v>
      </c>
      <c r="C493" s="113">
        <f t="shared" si="16"/>
        <v>0</v>
      </c>
      <c r="D493" s="113">
        <f t="shared" si="15"/>
        <v>0</v>
      </c>
      <c r="E493" s="123"/>
      <c r="F493" s="123"/>
      <c r="G493" s="123"/>
    </row>
    <row r="494" customHeight="1" spans="1:7">
      <c r="A494" s="121">
        <v>2061005</v>
      </c>
      <c r="B494" s="122" t="s">
        <v>537</v>
      </c>
      <c r="C494" s="113">
        <f t="shared" si="16"/>
        <v>0</v>
      </c>
      <c r="D494" s="113">
        <f t="shared" si="15"/>
        <v>0</v>
      </c>
      <c r="E494" s="123"/>
      <c r="F494" s="123"/>
      <c r="G494" s="123"/>
    </row>
    <row r="495" customHeight="1" spans="1:7">
      <c r="A495" s="121">
        <v>2061099</v>
      </c>
      <c r="B495" s="122" t="s">
        <v>538</v>
      </c>
      <c r="C495" s="113">
        <f t="shared" si="16"/>
        <v>0</v>
      </c>
      <c r="D495" s="113">
        <f t="shared" si="15"/>
        <v>0</v>
      </c>
      <c r="E495" s="123"/>
      <c r="F495" s="123"/>
      <c r="G495" s="123"/>
    </row>
    <row r="496" s="101" customFormat="1" customHeight="1" spans="1:7">
      <c r="A496" s="118">
        <v>20699</v>
      </c>
      <c r="B496" s="119" t="s">
        <v>539</v>
      </c>
      <c r="C496" s="117">
        <f t="shared" si="16"/>
        <v>0</v>
      </c>
      <c r="D496" s="117">
        <f t="shared" si="15"/>
        <v>0</v>
      </c>
      <c r="E496" s="120">
        <f>SUM(E497:E500)</f>
        <v>0</v>
      </c>
      <c r="F496" s="120">
        <f>SUM(F497:F500)</f>
        <v>0</v>
      </c>
      <c r="G496" s="120">
        <f>SUM(G497:G500)</f>
        <v>0</v>
      </c>
    </row>
    <row r="497" customHeight="1" spans="1:7">
      <c r="A497" s="121">
        <v>2069901</v>
      </c>
      <c r="B497" s="122" t="s">
        <v>540</v>
      </c>
      <c r="C497" s="113">
        <f t="shared" si="16"/>
        <v>0</v>
      </c>
      <c r="D497" s="113">
        <f t="shared" si="15"/>
        <v>0</v>
      </c>
      <c r="E497" s="123"/>
      <c r="F497" s="123"/>
      <c r="G497" s="123"/>
    </row>
    <row r="498" customHeight="1" spans="1:7">
      <c r="A498" s="121">
        <v>2069902</v>
      </c>
      <c r="B498" s="122" t="s">
        <v>541</v>
      </c>
      <c r="C498" s="113">
        <f t="shared" si="16"/>
        <v>0</v>
      </c>
      <c r="D498" s="113">
        <f t="shared" si="15"/>
        <v>0</v>
      </c>
      <c r="E498" s="123"/>
      <c r="F498" s="123"/>
      <c r="G498" s="123"/>
    </row>
    <row r="499" customHeight="1" spans="1:7">
      <c r="A499" s="121">
        <v>2069903</v>
      </c>
      <c r="B499" s="122" t="s">
        <v>542</v>
      </c>
      <c r="C499" s="113">
        <f t="shared" si="16"/>
        <v>0</v>
      </c>
      <c r="D499" s="113">
        <f t="shared" si="15"/>
        <v>0</v>
      </c>
      <c r="E499" s="123"/>
      <c r="F499" s="123"/>
      <c r="G499" s="123"/>
    </row>
    <row r="500" customHeight="1" spans="1:7">
      <c r="A500" s="121">
        <v>2069999</v>
      </c>
      <c r="B500" s="122" t="s">
        <v>539</v>
      </c>
      <c r="C500" s="113">
        <f t="shared" si="16"/>
        <v>0</v>
      </c>
      <c r="D500" s="113">
        <f t="shared" si="15"/>
        <v>0</v>
      </c>
      <c r="E500" s="123"/>
      <c r="F500" s="123"/>
      <c r="G500" s="123"/>
    </row>
    <row r="501" s="101" customFormat="1" customHeight="1" spans="1:7">
      <c r="A501" s="75">
        <v>207</v>
      </c>
      <c r="B501" s="75" t="s">
        <v>543</v>
      </c>
      <c r="C501" s="117">
        <f t="shared" si="16"/>
        <v>0</v>
      </c>
      <c r="D501" s="117">
        <f t="shared" si="15"/>
        <v>0</v>
      </c>
      <c r="E501" s="120">
        <f>SUM(E502+E518+E526+E537+E546+E552+E560+E566+E569)</f>
        <v>0</v>
      </c>
      <c r="F501" s="120">
        <f>SUM(F502+F518+F526+F537+F546+F552+F560+F566+F569)</f>
        <v>0</v>
      </c>
      <c r="G501" s="120">
        <f>SUM(G502+G518+G526+G537+G546+G552+G560+G566+G569)</f>
        <v>0</v>
      </c>
    </row>
    <row r="502" s="101" customFormat="1" customHeight="1" spans="1:7">
      <c r="A502" s="118">
        <v>20701</v>
      </c>
      <c r="B502" s="119" t="s">
        <v>544</v>
      </c>
      <c r="C502" s="117">
        <f t="shared" si="16"/>
        <v>0</v>
      </c>
      <c r="D502" s="117">
        <f t="shared" si="15"/>
        <v>0</v>
      </c>
      <c r="E502" s="120">
        <f>SUM(E503:E517)</f>
        <v>0</v>
      </c>
      <c r="F502" s="120">
        <f>SUM(F503:F517)</f>
        <v>0</v>
      </c>
      <c r="G502" s="120">
        <f>SUM(G503:G517)</f>
        <v>0</v>
      </c>
    </row>
    <row r="503" customHeight="1" spans="1:7">
      <c r="A503" s="121">
        <v>2070101</v>
      </c>
      <c r="B503" s="122" t="s">
        <v>545</v>
      </c>
      <c r="C503" s="113">
        <f t="shared" si="16"/>
        <v>0</v>
      </c>
      <c r="D503" s="113">
        <f t="shared" si="15"/>
        <v>0</v>
      </c>
      <c r="E503" s="123"/>
      <c r="F503" s="123"/>
      <c r="G503" s="123"/>
    </row>
    <row r="504" customHeight="1" spans="1:7">
      <c r="A504" s="121">
        <v>2070102</v>
      </c>
      <c r="B504" s="122" t="s">
        <v>546</v>
      </c>
      <c r="C504" s="113">
        <f t="shared" si="16"/>
        <v>0</v>
      </c>
      <c r="D504" s="113">
        <f t="shared" si="15"/>
        <v>0</v>
      </c>
      <c r="E504" s="123"/>
      <c r="F504" s="123"/>
      <c r="G504" s="123"/>
    </row>
    <row r="505" customHeight="1" spans="1:7">
      <c r="A505" s="121">
        <v>2070103</v>
      </c>
      <c r="B505" s="122" t="s">
        <v>547</v>
      </c>
      <c r="C505" s="113">
        <f t="shared" si="16"/>
        <v>0</v>
      </c>
      <c r="D505" s="113">
        <f t="shared" si="15"/>
        <v>0</v>
      </c>
      <c r="E505" s="123"/>
      <c r="F505" s="123"/>
      <c r="G505" s="123"/>
    </row>
    <row r="506" customHeight="1" spans="1:7">
      <c r="A506" s="121">
        <v>2070104</v>
      </c>
      <c r="B506" s="122" t="s">
        <v>548</v>
      </c>
      <c r="C506" s="113">
        <f t="shared" si="16"/>
        <v>0</v>
      </c>
      <c r="D506" s="113">
        <f t="shared" si="15"/>
        <v>0</v>
      </c>
      <c r="E506" s="123"/>
      <c r="F506" s="123"/>
      <c r="G506" s="123"/>
    </row>
    <row r="507" customHeight="1" spans="1:7">
      <c r="A507" s="121">
        <v>2070105</v>
      </c>
      <c r="B507" s="122" t="s">
        <v>549</v>
      </c>
      <c r="C507" s="113">
        <f t="shared" si="16"/>
        <v>0</v>
      </c>
      <c r="D507" s="113">
        <f t="shared" si="15"/>
        <v>0</v>
      </c>
      <c r="E507" s="123"/>
      <c r="F507" s="123"/>
      <c r="G507" s="123"/>
    </row>
    <row r="508" customHeight="1" spans="1:7">
      <c r="A508" s="121">
        <v>2070106</v>
      </c>
      <c r="B508" s="122" t="s">
        <v>550</v>
      </c>
      <c r="C508" s="113">
        <f t="shared" si="16"/>
        <v>0</v>
      </c>
      <c r="D508" s="113">
        <f t="shared" si="15"/>
        <v>0</v>
      </c>
      <c r="E508" s="123"/>
      <c r="F508" s="123"/>
      <c r="G508" s="123"/>
    </row>
    <row r="509" customHeight="1" spans="1:7">
      <c r="A509" s="121">
        <v>2070107</v>
      </c>
      <c r="B509" s="122" t="s">
        <v>551</v>
      </c>
      <c r="C509" s="113">
        <f t="shared" si="16"/>
        <v>0</v>
      </c>
      <c r="D509" s="113">
        <f t="shared" si="15"/>
        <v>0</v>
      </c>
      <c r="E509" s="123"/>
      <c r="F509" s="123"/>
      <c r="G509" s="123"/>
    </row>
    <row r="510" customHeight="1" spans="1:7">
      <c r="A510" s="121">
        <v>2070108</v>
      </c>
      <c r="B510" s="122" t="s">
        <v>552</v>
      </c>
      <c r="C510" s="113">
        <f t="shared" si="16"/>
        <v>0</v>
      </c>
      <c r="D510" s="113">
        <f t="shared" si="15"/>
        <v>0</v>
      </c>
      <c r="E510" s="123"/>
      <c r="F510" s="123"/>
      <c r="G510" s="123"/>
    </row>
    <row r="511" customHeight="1" spans="1:7">
      <c r="A511" s="121">
        <v>2070109</v>
      </c>
      <c r="B511" s="122" t="s">
        <v>553</v>
      </c>
      <c r="C511" s="113">
        <f t="shared" si="16"/>
        <v>0</v>
      </c>
      <c r="D511" s="113">
        <f t="shared" si="15"/>
        <v>0</v>
      </c>
      <c r="E511" s="123"/>
      <c r="F511" s="123"/>
      <c r="G511" s="123"/>
    </row>
    <row r="512" customHeight="1" spans="1:7">
      <c r="A512" s="121">
        <v>2070110</v>
      </c>
      <c r="B512" s="122" t="s">
        <v>554</v>
      </c>
      <c r="C512" s="113">
        <f t="shared" si="16"/>
        <v>0</v>
      </c>
      <c r="D512" s="113">
        <f t="shared" si="15"/>
        <v>0</v>
      </c>
      <c r="E512" s="123"/>
      <c r="F512" s="123"/>
      <c r="G512" s="123"/>
    </row>
    <row r="513" customHeight="1" spans="1:7">
      <c r="A513" s="121">
        <v>2070111</v>
      </c>
      <c r="B513" s="122" t="s">
        <v>555</v>
      </c>
      <c r="C513" s="113">
        <f t="shared" si="16"/>
        <v>0</v>
      </c>
      <c r="D513" s="113">
        <f t="shared" si="15"/>
        <v>0</v>
      </c>
      <c r="E513" s="123"/>
      <c r="F513" s="123"/>
      <c r="G513" s="123"/>
    </row>
    <row r="514" customHeight="1" spans="1:7">
      <c r="A514" s="121">
        <v>2070112</v>
      </c>
      <c r="B514" s="122" t="s">
        <v>556</v>
      </c>
      <c r="C514" s="113">
        <f t="shared" si="16"/>
        <v>0</v>
      </c>
      <c r="D514" s="113">
        <f t="shared" si="15"/>
        <v>0</v>
      </c>
      <c r="E514" s="123"/>
      <c r="F514" s="123"/>
      <c r="G514" s="123"/>
    </row>
    <row r="515" customHeight="1" spans="1:7">
      <c r="A515" s="121">
        <v>2070113</v>
      </c>
      <c r="B515" s="122" t="s">
        <v>557</v>
      </c>
      <c r="C515" s="113">
        <f t="shared" si="16"/>
        <v>0</v>
      </c>
      <c r="D515" s="113">
        <f t="shared" si="15"/>
        <v>0</v>
      </c>
      <c r="E515" s="123"/>
      <c r="F515" s="123"/>
      <c r="G515" s="123"/>
    </row>
    <row r="516" customHeight="1" spans="1:7">
      <c r="A516" s="121">
        <v>2070114</v>
      </c>
      <c r="B516" s="122" t="s">
        <v>558</v>
      </c>
      <c r="C516" s="113">
        <f t="shared" si="16"/>
        <v>0</v>
      </c>
      <c r="D516" s="113">
        <f t="shared" si="15"/>
        <v>0</v>
      </c>
      <c r="E516" s="123"/>
      <c r="F516" s="123"/>
      <c r="G516" s="123"/>
    </row>
    <row r="517" customHeight="1" spans="1:7">
      <c r="A517" s="121">
        <v>2070199</v>
      </c>
      <c r="B517" s="122" t="s">
        <v>559</v>
      </c>
      <c r="C517" s="113">
        <f t="shared" si="16"/>
        <v>0</v>
      </c>
      <c r="D517" s="113">
        <f t="shared" si="15"/>
        <v>0</v>
      </c>
      <c r="E517" s="123"/>
      <c r="F517" s="123"/>
      <c r="G517" s="123"/>
    </row>
    <row r="518" s="101" customFormat="1" customHeight="1" spans="1:7">
      <c r="A518" s="118">
        <v>20702</v>
      </c>
      <c r="B518" s="119" t="s">
        <v>560</v>
      </c>
      <c r="C518" s="117">
        <f t="shared" si="16"/>
        <v>0</v>
      </c>
      <c r="D518" s="117">
        <f t="shared" si="15"/>
        <v>0</v>
      </c>
      <c r="E518" s="120">
        <f>SUM(E519:E525)</f>
        <v>0</v>
      </c>
      <c r="F518" s="120">
        <f>SUM(F519:F525)</f>
        <v>0</v>
      </c>
      <c r="G518" s="120">
        <f>SUM(G519:G525)</f>
        <v>0</v>
      </c>
    </row>
    <row r="519" customHeight="1" spans="1:7">
      <c r="A519" s="121">
        <v>2070201</v>
      </c>
      <c r="B519" s="122" t="s">
        <v>561</v>
      </c>
      <c r="C519" s="113">
        <f t="shared" si="16"/>
        <v>0</v>
      </c>
      <c r="D519" s="113">
        <f t="shared" ref="D519:D582" si="17">SUM(E519+F519)</f>
        <v>0</v>
      </c>
      <c r="E519" s="123"/>
      <c r="F519" s="123"/>
      <c r="G519" s="123"/>
    </row>
    <row r="520" customHeight="1" spans="1:7">
      <c r="A520" s="121">
        <v>2070202</v>
      </c>
      <c r="B520" s="122" t="s">
        <v>562</v>
      </c>
      <c r="C520" s="113">
        <f t="shared" si="16"/>
        <v>0</v>
      </c>
      <c r="D520" s="113">
        <f t="shared" si="17"/>
        <v>0</v>
      </c>
      <c r="E520" s="123"/>
      <c r="F520" s="123"/>
      <c r="G520" s="123"/>
    </row>
    <row r="521" customHeight="1" spans="1:7">
      <c r="A521" s="121">
        <v>2070203</v>
      </c>
      <c r="B521" s="122" t="s">
        <v>563</v>
      </c>
      <c r="C521" s="113">
        <f t="shared" ref="C521:C584" si="18">SUM(D521+G521)</f>
        <v>0</v>
      </c>
      <c r="D521" s="113">
        <f t="shared" si="17"/>
        <v>0</v>
      </c>
      <c r="E521" s="123"/>
      <c r="F521" s="123"/>
      <c r="G521" s="123"/>
    </row>
    <row r="522" customHeight="1" spans="1:7">
      <c r="A522" s="121">
        <v>2070204</v>
      </c>
      <c r="B522" s="122" t="s">
        <v>564</v>
      </c>
      <c r="C522" s="113">
        <f t="shared" si="18"/>
        <v>0</v>
      </c>
      <c r="D522" s="113">
        <f t="shared" si="17"/>
        <v>0</v>
      </c>
      <c r="E522" s="123"/>
      <c r="F522" s="123"/>
      <c r="G522" s="123"/>
    </row>
    <row r="523" customHeight="1" spans="1:7">
      <c r="A523" s="121">
        <v>2070205</v>
      </c>
      <c r="B523" s="122" t="s">
        <v>565</v>
      </c>
      <c r="C523" s="113">
        <f t="shared" si="18"/>
        <v>0</v>
      </c>
      <c r="D523" s="113">
        <f t="shared" si="17"/>
        <v>0</v>
      </c>
      <c r="E523" s="123"/>
      <c r="F523" s="123"/>
      <c r="G523" s="123"/>
    </row>
    <row r="524" customHeight="1" spans="1:7">
      <c r="A524" s="121">
        <v>2070206</v>
      </c>
      <c r="B524" s="122" t="s">
        <v>566</v>
      </c>
      <c r="C524" s="113">
        <f t="shared" si="18"/>
        <v>0</v>
      </c>
      <c r="D524" s="113">
        <f t="shared" si="17"/>
        <v>0</v>
      </c>
      <c r="E524" s="123"/>
      <c r="F524" s="123"/>
      <c r="G524" s="123"/>
    </row>
    <row r="525" customHeight="1" spans="1:7">
      <c r="A525" s="121">
        <v>2070299</v>
      </c>
      <c r="B525" s="122" t="s">
        <v>567</v>
      </c>
      <c r="C525" s="113">
        <f t="shared" si="18"/>
        <v>0</v>
      </c>
      <c r="D525" s="113">
        <f t="shared" si="17"/>
        <v>0</v>
      </c>
      <c r="E525" s="123"/>
      <c r="F525" s="123"/>
      <c r="G525" s="123"/>
    </row>
    <row r="526" s="101" customFormat="1" customHeight="1" spans="1:7">
      <c r="A526" s="118">
        <v>20703</v>
      </c>
      <c r="B526" s="119" t="s">
        <v>568</v>
      </c>
      <c r="C526" s="117">
        <f t="shared" si="18"/>
        <v>0</v>
      </c>
      <c r="D526" s="117">
        <f t="shared" si="17"/>
        <v>0</v>
      </c>
      <c r="E526" s="120">
        <f>SUM(E527:E536)</f>
        <v>0</v>
      </c>
      <c r="F526" s="120">
        <f>SUM(F527:F536)</f>
        <v>0</v>
      </c>
      <c r="G526" s="120">
        <f>SUM(G527:G536)</f>
        <v>0</v>
      </c>
    </row>
    <row r="527" customHeight="1" spans="1:7">
      <c r="A527" s="121">
        <v>2070301</v>
      </c>
      <c r="B527" s="122" t="s">
        <v>569</v>
      </c>
      <c r="C527" s="113">
        <f t="shared" si="18"/>
        <v>0</v>
      </c>
      <c r="D527" s="113">
        <f t="shared" si="17"/>
        <v>0</v>
      </c>
      <c r="E527" s="123"/>
      <c r="F527" s="123"/>
      <c r="G527" s="123"/>
    </row>
    <row r="528" customHeight="1" spans="1:7">
      <c r="A528" s="121">
        <v>2070302</v>
      </c>
      <c r="B528" s="122" t="s">
        <v>570</v>
      </c>
      <c r="C528" s="113">
        <f t="shared" si="18"/>
        <v>0</v>
      </c>
      <c r="D528" s="113">
        <f t="shared" si="17"/>
        <v>0</v>
      </c>
      <c r="E528" s="123"/>
      <c r="F528" s="123"/>
      <c r="G528" s="123"/>
    </row>
    <row r="529" customHeight="1" spans="1:7">
      <c r="A529" s="121">
        <v>2070303</v>
      </c>
      <c r="B529" s="122" t="s">
        <v>571</v>
      </c>
      <c r="C529" s="113">
        <f t="shared" si="18"/>
        <v>0</v>
      </c>
      <c r="D529" s="113">
        <f t="shared" si="17"/>
        <v>0</v>
      </c>
      <c r="E529" s="123"/>
      <c r="F529" s="123"/>
      <c r="G529" s="123"/>
    </row>
    <row r="530" customHeight="1" spans="1:7">
      <c r="A530" s="121">
        <v>2070304</v>
      </c>
      <c r="B530" s="122" t="s">
        <v>572</v>
      </c>
      <c r="C530" s="113">
        <f t="shared" si="18"/>
        <v>0</v>
      </c>
      <c r="D530" s="113">
        <f t="shared" si="17"/>
        <v>0</v>
      </c>
      <c r="E530" s="123"/>
      <c r="F530" s="123"/>
      <c r="G530" s="123"/>
    </row>
    <row r="531" customHeight="1" spans="1:7">
      <c r="A531" s="121">
        <v>2070305</v>
      </c>
      <c r="B531" s="122" t="s">
        <v>573</v>
      </c>
      <c r="C531" s="113">
        <f t="shared" si="18"/>
        <v>0</v>
      </c>
      <c r="D531" s="113">
        <f t="shared" si="17"/>
        <v>0</v>
      </c>
      <c r="E531" s="123"/>
      <c r="F531" s="123"/>
      <c r="G531" s="123"/>
    </row>
    <row r="532" customHeight="1" spans="1:7">
      <c r="A532" s="121">
        <v>2070306</v>
      </c>
      <c r="B532" s="122" t="s">
        <v>574</v>
      </c>
      <c r="C532" s="113">
        <f t="shared" si="18"/>
        <v>0</v>
      </c>
      <c r="D532" s="113">
        <f t="shared" si="17"/>
        <v>0</v>
      </c>
      <c r="E532" s="123"/>
      <c r="F532" s="123"/>
      <c r="G532" s="123"/>
    </row>
    <row r="533" customHeight="1" spans="1:7">
      <c r="A533" s="121">
        <v>2070307</v>
      </c>
      <c r="B533" s="122" t="s">
        <v>575</v>
      </c>
      <c r="C533" s="113">
        <f t="shared" si="18"/>
        <v>0</v>
      </c>
      <c r="D533" s="113">
        <f t="shared" si="17"/>
        <v>0</v>
      </c>
      <c r="E533" s="123"/>
      <c r="F533" s="123"/>
      <c r="G533" s="123"/>
    </row>
    <row r="534" customHeight="1" spans="1:7">
      <c r="A534" s="121">
        <v>2070308</v>
      </c>
      <c r="B534" s="122" t="s">
        <v>576</v>
      </c>
      <c r="C534" s="113">
        <f t="shared" si="18"/>
        <v>0</v>
      </c>
      <c r="D534" s="113">
        <f t="shared" si="17"/>
        <v>0</v>
      </c>
      <c r="E534" s="123"/>
      <c r="F534" s="123"/>
      <c r="G534" s="123"/>
    </row>
    <row r="535" customHeight="1" spans="1:7">
      <c r="A535" s="121">
        <v>2070309</v>
      </c>
      <c r="B535" s="122" t="s">
        <v>577</v>
      </c>
      <c r="C535" s="113">
        <f t="shared" si="18"/>
        <v>0</v>
      </c>
      <c r="D535" s="113">
        <f t="shared" si="17"/>
        <v>0</v>
      </c>
      <c r="E535" s="123"/>
      <c r="F535" s="123"/>
      <c r="G535" s="123"/>
    </row>
    <row r="536" customHeight="1" spans="1:7">
      <c r="A536" s="121">
        <v>2070399</v>
      </c>
      <c r="B536" s="122" t="s">
        <v>578</v>
      </c>
      <c r="C536" s="113">
        <f t="shared" si="18"/>
        <v>0</v>
      </c>
      <c r="D536" s="113">
        <f t="shared" si="17"/>
        <v>0</v>
      </c>
      <c r="E536" s="123"/>
      <c r="F536" s="123"/>
      <c r="G536" s="123"/>
    </row>
    <row r="537" s="101" customFormat="1" customHeight="1" spans="1:7">
      <c r="A537" s="118">
        <v>20706</v>
      </c>
      <c r="B537" s="119" t="s">
        <v>579</v>
      </c>
      <c r="C537" s="117">
        <f t="shared" si="18"/>
        <v>0</v>
      </c>
      <c r="D537" s="117">
        <f t="shared" si="17"/>
        <v>0</v>
      </c>
      <c r="E537" s="120">
        <f>SUM(E538:E545)</f>
        <v>0</v>
      </c>
      <c r="F537" s="120">
        <f>SUM(F538:F545)</f>
        <v>0</v>
      </c>
      <c r="G537" s="120">
        <f>SUM(G538:G545)</f>
        <v>0</v>
      </c>
    </row>
    <row r="538" customHeight="1" spans="1:7">
      <c r="A538" s="121">
        <v>2070601</v>
      </c>
      <c r="B538" s="122" t="s">
        <v>280</v>
      </c>
      <c r="C538" s="113">
        <f t="shared" si="18"/>
        <v>0</v>
      </c>
      <c r="D538" s="113">
        <f t="shared" si="17"/>
        <v>0</v>
      </c>
      <c r="E538" s="123"/>
      <c r="F538" s="123"/>
      <c r="G538" s="123"/>
    </row>
    <row r="539" customHeight="1" spans="1:7">
      <c r="A539" s="121">
        <v>2070602</v>
      </c>
      <c r="B539" s="122" t="s">
        <v>281</v>
      </c>
      <c r="C539" s="113">
        <f t="shared" si="18"/>
        <v>0</v>
      </c>
      <c r="D539" s="113">
        <f t="shared" si="17"/>
        <v>0</v>
      </c>
      <c r="E539" s="123"/>
      <c r="F539" s="123"/>
      <c r="G539" s="123"/>
    </row>
    <row r="540" customHeight="1" spans="1:7">
      <c r="A540" s="121">
        <v>2070603</v>
      </c>
      <c r="B540" s="122" t="s">
        <v>282</v>
      </c>
      <c r="C540" s="113">
        <f t="shared" si="18"/>
        <v>0</v>
      </c>
      <c r="D540" s="113">
        <f t="shared" si="17"/>
        <v>0</v>
      </c>
      <c r="E540" s="123"/>
      <c r="F540" s="123"/>
      <c r="G540" s="123"/>
    </row>
    <row r="541" customHeight="1" spans="1:7">
      <c r="A541" s="121">
        <v>2070604</v>
      </c>
      <c r="B541" s="122" t="s">
        <v>580</v>
      </c>
      <c r="C541" s="113">
        <f t="shared" si="18"/>
        <v>0</v>
      </c>
      <c r="D541" s="113">
        <f t="shared" si="17"/>
        <v>0</v>
      </c>
      <c r="E541" s="123"/>
      <c r="F541" s="123"/>
      <c r="G541" s="123"/>
    </row>
    <row r="542" customHeight="1" spans="1:7">
      <c r="A542" s="121">
        <v>2070605</v>
      </c>
      <c r="B542" s="122" t="s">
        <v>581</v>
      </c>
      <c r="C542" s="113">
        <f t="shared" si="18"/>
        <v>0</v>
      </c>
      <c r="D542" s="113">
        <f t="shared" si="17"/>
        <v>0</v>
      </c>
      <c r="E542" s="123"/>
      <c r="F542" s="123"/>
      <c r="G542" s="123"/>
    </row>
    <row r="543" customHeight="1" spans="1:7">
      <c r="A543" s="121">
        <v>2070606</v>
      </c>
      <c r="B543" s="122" t="s">
        <v>582</v>
      </c>
      <c r="C543" s="113">
        <f t="shared" si="18"/>
        <v>0</v>
      </c>
      <c r="D543" s="113">
        <f t="shared" si="17"/>
        <v>0</v>
      </c>
      <c r="E543" s="123"/>
      <c r="F543" s="123"/>
      <c r="G543" s="123"/>
    </row>
    <row r="544" customHeight="1" spans="1:7">
      <c r="A544" s="121">
        <v>2070607</v>
      </c>
      <c r="B544" s="122" t="s">
        <v>583</v>
      </c>
      <c r="C544" s="113">
        <f t="shared" si="18"/>
        <v>0</v>
      </c>
      <c r="D544" s="113">
        <f t="shared" si="17"/>
        <v>0</v>
      </c>
      <c r="E544" s="123"/>
      <c r="F544" s="123"/>
      <c r="G544" s="123"/>
    </row>
    <row r="545" customHeight="1" spans="1:7">
      <c r="A545" s="121">
        <v>2070699</v>
      </c>
      <c r="B545" s="122" t="s">
        <v>584</v>
      </c>
      <c r="C545" s="113">
        <f t="shared" si="18"/>
        <v>0</v>
      </c>
      <c r="D545" s="113">
        <f t="shared" si="17"/>
        <v>0</v>
      </c>
      <c r="E545" s="123"/>
      <c r="F545" s="123"/>
      <c r="G545" s="123"/>
    </row>
    <row r="546" s="101" customFormat="1" customHeight="1" spans="1:7">
      <c r="A546" s="118">
        <v>20707</v>
      </c>
      <c r="B546" s="119" t="s">
        <v>585</v>
      </c>
      <c r="C546" s="117">
        <f t="shared" si="18"/>
        <v>0</v>
      </c>
      <c r="D546" s="117">
        <f t="shared" si="17"/>
        <v>0</v>
      </c>
      <c r="E546" s="120">
        <f>SUM(E547:E551)</f>
        <v>0</v>
      </c>
      <c r="F546" s="120">
        <f>SUM(F547:F551)</f>
        <v>0</v>
      </c>
      <c r="G546" s="120">
        <f>SUM(G547:G551)</f>
        <v>0</v>
      </c>
    </row>
    <row r="547" customHeight="1" spans="1:7">
      <c r="A547" s="121">
        <v>2070701</v>
      </c>
      <c r="B547" s="122" t="s">
        <v>586</v>
      </c>
      <c r="C547" s="113">
        <f t="shared" si="18"/>
        <v>0</v>
      </c>
      <c r="D547" s="113">
        <f t="shared" si="17"/>
        <v>0</v>
      </c>
      <c r="E547" s="123"/>
      <c r="F547" s="123"/>
      <c r="G547" s="123"/>
    </row>
    <row r="548" customHeight="1" spans="1:7">
      <c r="A548" s="121">
        <v>2070702</v>
      </c>
      <c r="B548" s="122" t="s">
        <v>587</v>
      </c>
      <c r="C548" s="113">
        <f t="shared" si="18"/>
        <v>0</v>
      </c>
      <c r="D548" s="113">
        <f t="shared" si="17"/>
        <v>0</v>
      </c>
      <c r="E548" s="123"/>
      <c r="F548" s="123"/>
      <c r="G548" s="123"/>
    </row>
    <row r="549" customHeight="1" spans="1:7">
      <c r="A549" s="121">
        <v>2070703</v>
      </c>
      <c r="B549" s="122" t="s">
        <v>588</v>
      </c>
      <c r="C549" s="113">
        <f t="shared" si="18"/>
        <v>0</v>
      </c>
      <c r="D549" s="113">
        <f t="shared" si="17"/>
        <v>0</v>
      </c>
      <c r="E549" s="123"/>
      <c r="F549" s="123"/>
      <c r="G549" s="123"/>
    </row>
    <row r="550" customHeight="1" spans="1:7">
      <c r="A550" s="121">
        <v>2070704</v>
      </c>
      <c r="B550" s="122" t="s">
        <v>589</v>
      </c>
      <c r="C550" s="113">
        <f t="shared" si="18"/>
        <v>0</v>
      </c>
      <c r="D550" s="113">
        <f t="shared" si="17"/>
        <v>0</v>
      </c>
      <c r="E550" s="123"/>
      <c r="F550" s="123"/>
      <c r="G550" s="123"/>
    </row>
    <row r="551" customHeight="1" spans="1:7">
      <c r="A551" s="121">
        <v>2070799</v>
      </c>
      <c r="B551" s="122" t="s">
        <v>590</v>
      </c>
      <c r="C551" s="113">
        <f t="shared" si="18"/>
        <v>0</v>
      </c>
      <c r="D551" s="113">
        <f t="shared" si="17"/>
        <v>0</v>
      </c>
      <c r="E551" s="123"/>
      <c r="F551" s="123"/>
      <c r="G551" s="123"/>
    </row>
    <row r="552" s="101" customFormat="1" customHeight="1" spans="1:7">
      <c r="A552" s="118">
        <v>20708</v>
      </c>
      <c r="B552" s="119" t="s">
        <v>591</v>
      </c>
      <c r="C552" s="117">
        <f t="shared" si="18"/>
        <v>0</v>
      </c>
      <c r="D552" s="117">
        <f t="shared" si="17"/>
        <v>0</v>
      </c>
      <c r="E552" s="120">
        <f>SUM(E553:E559)</f>
        <v>0</v>
      </c>
      <c r="F552" s="120">
        <f>SUM(F553:F559)</f>
        <v>0</v>
      </c>
      <c r="G552" s="120">
        <f>SUM(G553:G559)</f>
        <v>0</v>
      </c>
    </row>
    <row r="553" customHeight="1" spans="1:7">
      <c r="A553" s="121">
        <v>2070801</v>
      </c>
      <c r="B553" s="122" t="s">
        <v>280</v>
      </c>
      <c r="C553" s="113">
        <f t="shared" si="18"/>
        <v>0</v>
      </c>
      <c r="D553" s="113">
        <f t="shared" si="17"/>
        <v>0</v>
      </c>
      <c r="E553" s="123"/>
      <c r="F553" s="123"/>
      <c r="G553" s="123"/>
    </row>
    <row r="554" customHeight="1" spans="1:7">
      <c r="A554" s="121">
        <v>2070802</v>
      </c>
      <c r="B554" s="122" t="s">
        <v>281</v>
      </c>
      <c r="C554" s="113">
        <f t="shared" si="18"/>
        <v>0</v>
      </c>
      <c r="D554" s="113">
        <f t="shared" si="17"/>
        <v>0</v>
      </c>
      <c r="E554" s="123"/>
      <c r="F554" s="123"/>
      <c r="G554" s="123"/>
    </row>
    <row r="555" customHeight="1" spans="1:7">
      <c r="A555" s="121">
        <v>2070803</v>
      </c>
      <c r="B555" s="122" t="s">
        <v>282</v>
      </c>
      <c r="C555" s="113">
        <f t="shared" si="18"/>
        <v>0</v>
      </c>
      <c r="D555" s="113">
        <f t="shared" si="17"/>
        <v>0</v>
      </c>
      <c r="E555" s="123"/>
      <c r="F555" s="123"/>
      <c r="G555" s="123"/>
    </row>
    <row r="556" customHeight="1" spans="1:7">
      <c r="A556" s="121">
        <v>2070806</v>
      </c>
      <c r="B556" s="122" t="s">
        <v>592</v>
      </c>
      <c r="C556" s="113">
        <f t="shared" si="18"/>
        <v>0</v>
      </c>
      <c r="D556" s="113">
        <f t="shared" si="17"/>
        <v>0</v>
      </c>
      <c r="E556" s="123"/>
      <c r="F556" s="123"/>
      <c r="G556" s="123"/>
    </row>
    <row r="557" customHeight="1" spans="1:7">
      <c r="A557" s="121">
        <v>2070807</v>
      </c>
      <c r="B557" s="122" t="s">
        <v>593</v>
      </c>
      <c r="C557" s="113">
        <f t="shared" si="18"/>
        <v>0</v>
      </c>
      <c r="D557" s="113">
        <f t="shared" si="17"/>
        <v>0</v>
      </c>
      <c r="E557" s="123"/>
      <c r="F557" s="123"/>
      <c r="G557" s="123"/>
    </row>
    <row r="558" customHeight="1" spans="1:7">
      <c r="A558" s="121">
        <v>2070808</v>
      </c>
      <c r="B558" s="122" t="s">
        <v>594</v>
      </c>
      <c r="C558" s="113">
        <f t="shared" si="18"/>
        <v>0</v>
      </c>
      <c r="D558" s="113">
        <f t="shared" si="17"/>
        <v>0</v>
      </c>
      <c r="E558" s="123"/>
      <c r="F558" s="123"/>
      <c r="G558" s="123"/>
    </row>
    <row r="559" customHeight="1" spans="1:7">
      <c r="A559" s="121">
        <v>2070899</v>
      </c>
      <c r="B559" s="122" t="s">
        <v>595</v>
      </c>
      <c r="C559" s="113">
        <f t="shared" si="18"/>
        <v>0</v>
      </c>
      <c r="D559" s="113">
        <f t="shared" si="17"/>
        <v>0</v>
      </c>
      <c r="E559" s="123"/>
      <c r="F559" s="123"/>
      <c r="G559" s="123"/>
    </row>
    <row r="560" s="101" customFormat="1" customHeight="1" spans="1:7">
      <c r="A560" s="118">
        <v>20709</v>
      </c>
      <c r="B560" s="119" t="s">
        <v>596</v>
      </c>
      <c r="C560" s="117">
        <f t="shared" si="18"/>
        <v>0</v>
      </c>
      <c r="D560" s="117">
        <f t="shared" si="17"/>
        <v>0</v>
      </c>
      <c r="E560" s="120">
        <f>SUM(E561:E565)</f>
        <v>0</v>
      </c>
      <c r="F560" s="120">
        <f>SUM(F561:F565)</f>
        <v>0</v>
      </c>
      <c r="G560" s="120">
        <f>SUM(G561:G565)</f>
        <v>0</v>
      </c>
    </row>
    <row r="561" customHeight="1" spans="1:7">
      <c r="A561" s="121">
        <v>2070901</v>
      </c>
      <c r="B561" s="122" t="s">
        <v>597</v>
      </c>
      <c r="C561" s="113">
        <f t="shared" si="18"/>
        <v>0</v>
      </c>
      <c r="D561" s="113">
        <f t="shared" si="17"/>
        <v>0</v>
      </c>
      <c r="E561" s="123"/>
      <c r="F561" s="123"/>
      <c r="G561" s="123"/>
    </row>
    <row r="562" customHeight="1" spans="1:7">
      <c r="A562" s="121">
        <v>2070902</v>
      </c>
      <c r="B562" s="122" t="s">
        <v>598</v>
      </c>
      <c r="C562" s="113">
        <f t="shared" si="18"/>
        <v>0</v>
      </c>
      <c r="D562" s="113">
        <f t="shared" si="17"/>
        <v>0</v>
      </c>
      <c r="E562" s="123"/>
      <c r="F562" s="123"/>
      <c r="G562" s="123"/>
    </row>
    <row r="563" customHeight="1" spans="1:7">
      <c r="A563" s="121">
        <v>2070903</v>
      </c>
      <c r="B563" s="122" t="s">
        <v>599</v>
      </c>
      <c r="C563" s="113">
        <f t="shared" si="18"/>
        <v>0</v>
      </c>
      <c r="D563" s="113">
        <f t="shared" si="17"/>
        <v>0</v>
      </c>
      <c r="E563" s="123"/>
      <c r="F563" s="123"/>
      <c r="G563" s="123"/>
    </row>
    <row r="564" customHeight="1" spans="1:7">
      <c r="A564" s="121">
        <v>2070904</v>
      </c>
      <c r="B564" s="122" t="s">
        <v>600</v>
      </c>
      <c r="C564" s="113">
        <f t="shared" si="18"/>
        <v>0</v>
      </c>
      <c r="D564" s="113">
        <f t="shared" si="17"/>
        <v>0</v>
      </c>
      <c r="E564" s="123"/>
      <c r="F564" s="123"/>
      <c r="G564" s="123"/>
    </row>
    <row r="565" customHeight="1" spans="1:7">
      <c r="A565" s="121">
        <v>2070999</v>
      </c>
      <c r="B565" s="122" t="s">
        <v>601</v>
      </c>
      <c r="C565" s="113">
        <f t="shared" si="18"/>
        <v>0</v>
      </c>
      <c r="D565" s="113">
        <f t="shared" si="17"/>
        <v>0</v>
      </c>
      <c r="E565" s="123"/>
      <c r="F565" s="123"/>
      <c r="G565" s="123"/>
    </row>
    <row r="566" s="101" customFormat="1" customHeight="1" spans="1:7">
      <c r="A566" s="118">
        <v>20710</v>
      </c>
      <c r="B566" s="119" t="s">
        <v>602</v>
      </c>
      <c r="C566" s="117">
        <f t="shared" si="18"/>
        <v>0</v>
      </c>
      <c r="D566" s="117">
        <f t="shared" si="17"/>
        <v>0</v>
      </c>
      <c r="E566" s="120">
        <f>SUM(E567:E568)</f>
        <v>0</v>
      </c>
      <c r="F566" s="120">
        <f>SUM(F567:F568)</f>
        <v>0</v>
      </c>
      <c r="G566" s="120">
        <f>SUM(G567:G568)</f>
        <v>0</v>
      </c>
    </row>
    <row r="567" customHeight="1" spans="1:7">
      <c r="A567" s="121">
        <v>2071001</v>
      </c>
      <c r="B567" s="122" t="s">
        <v>603</v>
      </c>
      <c r="C567" s="113">
        <f t="shared" si="18"/>
        <v>0</v>
      </c>
      <c r="D567" s="113">
        <f t="shared" si="17"/>
        <v>0</v>
      </c>
      <c r="E567" s="123"/>
      <c r="F567" s="123"/>
      <c r="G567" s="123"/>
    </row>
    <row r="568" customHeight="1" spans="1:7">
      <c r="A568" s="121">
        <v>2071099</v>
      </c>
      <c r="B568" s="122" t="s">
        <v>604</v>
      </c>
      <c r="C568" s="113">
        <f t="shared" si="18"/>
        <v>0</v>
      </c>
      <c r="D568" s="113">
        <f t="shared" si="17"/>
        <v>0</v>
      </c>
      <c r="E568" s="123"/>
      <c r="F568" s="123"/>
      <c r="G568" s="123"/>
    </row>
    <row r="569" s="101" customFormat="1" customHeight="1" spans="1:7">
      <c r="A569" s="118">
        <v>20799</v>
      </c>
      <c r="B569" s="119" t="s">
        <v>605</v>
      </c>
      <c r="C569" s="117">
        <f t="shared" si="18"/>
        <v>0</v>
      </c>
      <c r="D569" s="117">
        <f t="shared" si="17"/>
        <v>0</v>
      </c>
      <c r="E569" s="120">
        <f>SUM(E570:E572)</f>
        <v>0</v>
      </c>
      <c r="F569" s="120">
        <f>SUM(F570:F572)</f>
        <v>0</v>
      </c>
      <c r="G569" s="120">
        <f>SUM(G570:G572)</f>
        <v>0</v>
      </c>
    </row>
    <row r="570" customHeight="1" spans="1:7">
      <c r="A570" s="121">
        <v>2079902</v>
      </c>
      <c r="B570" s="122" t="s">
        <v>606</v>
      </c>
      <c r="C570" s="113">
        <f t="shared" si="18"/>
        <v>0</v>
      </c>
      <c r="D570" s="113">
        <f t="shared" si="17"/>
        <v>0</v>
      </c>
      <c r="E570" s="123"/>
      <c r="F570" s="123"/>
      <c r="G570" s="123"/>
    </row>
    <row r="571" customHeight="1" spans="1:7">
      <c r="A571" s="121">
        <v>2079903</v>
      </c>
      <c r="B571" s="122" t="s">
        <v>607</v>
      </c>
      <c r="C571" s="113">
        <f t="shared" si="18"/>
        <v>0</v>
      </c>
      <c r="D571" s="113">
        <f t="shared" si="17"/>
        <v>0</v>
      </c>
      <c r="E571" s="123"/>
      <c r="F571" s="123"/>
      <c r="G571" s="123"/>
    </row>
    <row r="572" customHeight="1" spans="1:7">
      <c r="A572" s="121">
        <v>2079999</v>
      </c>
      <c r="B572" s="122" t="s">
        <v>605</v>
      </c>
      <c r="C572" s="113">
        <f t="shared" si="18"/>
        <v>0</v>
      </c>
      <c r="D572" s="113">
        <f t="shared" si="17"/>
        <v>0</v>
      </c>
      <c r="E572" s="123"/>
      <c r="F572" s="123"/>
      <c r="G572" s="123"/>
    </row>
    <row r="573" s="101" customFormat="1" customHeight="1" spans="1:7">
      <c r="A573" s="75">
        <v>208</v>
      </c>
      <c r="B573" s="75" t="s">
        <v>608</v>
      </c>
      <c r="C573" s="117">
        <f t="shared" si="18"/>
        <v>0</v>
      </c>
      <c r="D573" s="117">
        <f t="shared" si="17"/>
        <v>0</v>
      </c>
      <c r="E573" s="120">
        <f>SUM(E574+E593+E601+E605+E614+E618+E628+E636+E643+E651+E660+E665+E668+E671+E674+E678+E682+E685+E688+E692+E696+E704+E707+E710)</f>
        <v>0</v>
      </c>
      <c r="F573" s="120">
        <f>SUM(F574+F593+F601+F605+F614+F618+F628+F636+F643+F651+F660+F665+F668+F671+F674+F678+F682+F685+F688+F692+F696+F704+F707+F710)</f>
        <v>0</v>
      </c>
      <c r="G573" s="120">
        <f>SUM(G574+G593+G601+G605+G614+G618+G628+G636+G643+G651+G660+G665+G668+G671+G674+G678+G682+G685+G688+G692+G696+G704+G707+G710)</f>
        <v>0</v>
      </c>
    </row>
    <row r="574" s="101" customFormat="1" customHeight="1" spans="1:7">
      <c r="A574" s="118">
        <v>20801</v>
      </c>
      <c r="B574" s="119" t="s">
        <v>609</v>
      </c>
      <c r="C574" s="117">
        <f t="shared" si="18"/>
        <v>0</v>
      </c>
      <c r="D574" s="117">
        <f t="shared" si="17"/>
        <v>0</v>
      </c>
      <c r="E574" s="120">
        <f>SUM(E575:E592)</f>
        <v>0</v>
      </c>
      <c r="F574" s="120">
        <f>SUM(F575:F592)</f>
        <v>0</v>
      </c>
      <c r="G574" s="120">
        <f>SUM(G575:G592)</f>
        <v>0</v>
      </c>
    </row>
    <row r="575" customHeight="1" spans="1:7">
      <c r="A575" s="121">
        <v>2080101</v>
      </c>
      <c r="B575" s="122" t="s">
        <v>610</v>
      </c>
      <c r="C575" s="113">
        <f t="shared" si="18"/>
        <v>0</v>
      </c>
      <c r="D575" s="113">
        <f t="shared" si="17"/>
        <v>0</v>
      </c>
      <c r="E575" s="123"/>
      <c r="F575" s="123"/>
      <c r="G575" s="123"/>
    </row>
    <row r="576" customHeight="1" spans="1:7">
      <c r="A576" s="121">
        <v>2080102</v>
      </c>
      <c r="B576" s="122" t="s">
        <v>611</v>
      </c>
      <c r="C576" s="113">
        <f t="shared" si="18"/>
        <v>0</v>
      </c>
      <c r="D576" s="113">
        <f t="shared" si="17"/>
        <v>0</v>
      </c>
      <c r="E576" s="123"/>
      <c r="F576" s="123"/>
      <c r="G576" s="123"/>
    </row>
    <row r="577" customHeight="1" spans="1:7">
      <c r="A577" s="121">
        <v>2080103</v>
      </c>
      <c r="B577" s="122" t="s">
        <v>612</v>
      </c>
      <c r="C577" s="113">
        <f t="shared" si="18"/>
        <v>0</v>
      </c>
      <c r="D577" s="113">
        <f t="shared" si="17"/>
        <v>0</v>
      </c>
      <c r="E577" s="123"/>
      <c r="F577" s="123"/>
      <c r="G577" s="123"/>
    </row>
    <row r="578" customHeight="1" spans="1:7">
      <c r="A578" s="121">
        <v>2080104</v>
      </c>
      <c r="B578" s="122" t="s">
        <v>613</v>
      </c>
      <c r="C578" s="113">
        <f t="shared" si="18"/>
        <v>0</v>
      </c>
      <c r="D578" s="113">
        <f t="shared" si="17"/>
        <v>0</v>
      </c>
      <c r="E578" s="123"/>
      <c r="F578" s="123"/>
      <c r="G578" s="123"/>
    </row>
    <row r="579" customHeight="1" spans="1:7">
      <c r="A579" s="121">
        <v>2080105</v>
      </c>
      <c r="B579" s="122" t="s">
        <v>614</v>
      </c>
      <c r="C579" s="113">
        <f t="shared" si="18"/>
        <v>0</v>
      </c>
      <c r="D579" s="113">
        <f t="shared" si="17"/>
        <v>0</v>
      </c>
      <c r="E579" s="123"/>
      <c r="F579" s="123"/>
      <c r="G579" s="123"/>
    </row>
    <row r="580" customHeight="1" spans="1:7">
      <c r="A580" s="121">
        <v>2080106</v>
      </c>
      <c r="B580" s="122" t="s">
        <v>615</v>
      </c>
      <c r="C580" s="113">
        <f t="shared" si="18"/>
        <v>0</v>
      </c>
      <c r="D580" s="113">
        <f t="shared" si="17"/>
        <v>0</v>
      </c>
      <c r="E580" s="123"/>
      <c r="F580" s="123"/>
      <c r="G580" s="123"/>
    </row>
    <row r="581" customHeight="1" spans="1:7">
      <c r="A581" s="121">
        <v>2080107</v>
      </c>
      <c r="B581" s="122" t="s">
        <v>616</v>
      </c>
      <c r="C581" s="113">
        <f t="shared" si="18"/>
        <v>0</v>
      </c>
      <c r="D581" s="113">
        <f t="shared" si="17"/>
        <v>0</v>
      </c>
      <c r="E581" s="123"/>
      <c r="F581" s="123"/>
      <c r="G581" s="123"/>
    </row>
    <row r="582" customHeight="1" spans="1:7">
      <c r="A582" s="121">
        <v>2080108</v>
      </c>
      <c r="B582" s="122" t="s">
        <v>617</v>
      </c>
      <c r="C582" s="113">
        <f t="shared" si="18"/>
        <v>0</v>
      </c>
      <c r="D582" s="113">
        <f t="shared" si="17"/>
        <v>0</v>
      </c>
      <c r="E582" s="123"/>
      <c r="F582" s="123"/>
      <c r="G582" s="123"/>
    </row>
    <row r="583" customHeight="1" spans="1:7">
      <c r="A583" s="121">
        <v>2080109</v>
      </c>
      <c r="B583" s="122" t="s">
        <v>618</v>
      </c>
      <c r="C583" s="113">
        <f t="shared" si="18"/>
        <v>0</v>
      </c>
      <c r="D583" s="113">
        <f t="shared" ref="D583:D646" si="19">SUM(E583+F583)</f>
        <v>0</v>
      </c>
      <c r="E583" s="123"/>
      <c r="F583" s="123"/>
      <c r="G583" s="123"/>
    </row>
    <row r="584" customHeight="1" spans="1:7">
      <c r="A584" s="121">
        <v>2080110</v>
      </c>
      <c r="B584" s="122" t="s">
        <v>619</v>
      </c>
      <c r="C584" s="113">
        <f t="shared" si="18"/>
        <v>0</v>
      </c>
      <c r="D584" s="113">
        <f t="shared" si="19"/>
        <v>0</v>
      </c>
      <c r="E584" s="123"/>
      <c r="F584" s="123"/>
      <c r="G584" s="123"/>
    </row>
    <row r="585" customHeight="1" spans="1:7">
      <c r="A585" s="121">
        <v>2080111</v>
      </c>
      <c r="B585" s="122" t="s">
        <v>620</v>
      </c>
      <c r="C585" s="113">
        <f t="shared" ref="C585:C648" si="20">SUM(D585+G585)</f>
        <v>0</v>
      </c>
      <c r="D585" s="113">
        <f t="shared" si="19"/>
        <v>0</v>
      </c>
      <c r="E585" s="123"/>
      <c r="F585" s="123"/>
      <c r="G585" s="123"/>
    </row>
    <row r="586" customHeight="1" spans="1:7">
      <c r="A586" s="121">
        <v>2080112</v>
      </c>
      <c r="B586" s="122" t="s">
        <v>621</v>
      </c>
      <c r="C586" s="113">
        <f t="shared" si="20"/>
        <v>0</v>
      </c>
      <c r="D586" s="113">
        <f t="shared" si="19"/>
        <v>0</v>
      </c>
      <c r="E586" s="123"/>
      <c r="F586" s="123"/>
      <c r="G586" s="123"/>
    </row>
    <row r="587" customHeight="1" spans="1:7">
      <c r="A587" s="121">
        <v>2080113</v>
      </c>
      <c r="B587" s="122" t="s">
        <v>622</v>
      </c>
      <c r="C587" s="113">
        <f t="shared" si="20"/>
        <v>0</v>
      </c>
      <c r="D587" s="113">
        <f t="shared" si="19"/>
        <v>0</v>
      </c>
      <c r="E587" s="123"/>
      <c r="F587" s="123"/>
      <c r="G587" s="123"/>
    </row>
    <row r="588" customHeight="1" spans="1:7">
      <c r="A588" s="121">
        <v>2080114</v>
      </c>
      <c r="B588" s="122" t="s">
        <v>623</v>
      </c>
      <c r="C588" s="113">
        <f t="shared" si="20"/>
        <v>0</v>
      </c>
      <c r="D588" s="113">
        <f t="shared" si="19"/>
        <v>0</v>
      </c>
      <c r="E588" s="123"/>
      <c r="F588" s="123"/>
      <c r="G588" s="123"/>
    </row>
    <row r="589" customHeight="1" spans="1:7">
      <c r="A589" s="121">
        <v>2080115</v>
      </c>
      <c r="B589" s="122" t="s">
        <v>624</v>
      </c>
      <c r="C589" s="113">
        <f t="shared" si="20"/>
        <v>0</v>
      </c>
      <c r="D589" s="113">
        <f t="shared" si="19"/>
        <v>0</v>
      </c>
      <c r="E589" s="123"/>
      <c r="F589" s="123"/>
      <c r="G589" s="123"/>
    </row>
    <row r="590" customHeight="1" spans="1:7">
      <c r="A590" s="121">
        <v>2080116</v>
      </c>
      <c r="B590" s="122" t="s">
        <v>625</v>
      </c>
      <c r="C590" s="113">
        <f t="shared" si="20"/>
        <v>0</v>
      </c>
      <c r="D590" s="113">
        <f t="shared" si="19"/>
        <v>0</v>
      </c>
      <c r="E590" s="123"/>
      <c r="F590" s="123"/>
      <c r="G590" s="123"/>
    </row>
    <row r="591" customHeight="1" spans="1:7">
      <c r="A591" s="121">
        <v>2080150</v>
      </c>
      <c r="B591" s="122" t="s">
        <v>626</v>
      </c>
      <c r="C591" s="113">
        <f t="shared" si="20"/>
        <v>0</v>
      </c>
      <c r="D591" s="113">
        <f t="shared" si="19"/>
        <v>0</v>
      </c>
      <c r="E591" s="123"/>
      <c r="F591" s="123"/>
      <c r="G591" s="123"/>
    </row>
    <row r="592" customHeight="1" spans="1:7">
      <c r="A592" s="121">
        <v>2080199</v>
      </c>
      <c r="B592" s="122" t="s">
        <v>627</v>
      </c>
      <c r="C592" s="113">
        <f t="shared" si="20"/>
        <v>0</v>
      </c>
      <c r="D592" s="113">
        <f t="shared" si="19"/>
        <v>0</v>
      </c>
      <c r="E592" s="123"/>
      <c r="F592" s="123"/>
      <c r="G592" s="123"/>
    </row>
    <row r="593" s="101" customFormat="1" customHeight="1" spans="1:7">
      <c r="A593" s="118">
        <v>20802</v>
      </c>
      <c r="B593" s="119" t="s">
        <v>628</v>
      </c>
      <c r="C593" s="117">
        <f t="shared" si="20"/>
        <v>0</v>
      </c>
      <c r="D593" s="117">
        <f t="shared" si="19"/>
        <v>0</v>
      </c>
      <c r="E593" s="120">
        <f>SUM(E594:E600)</f>
        <v>0</v>
      </c>
      <c r="F593" s="120">
        <f>SUM(F594:F600)</f>
        <v>0</v>
      </c>
      <c r="G593" s="120">
        <f>SUM(G594:G600)</f>
        <v>0</v>
      </c>
    </row>
    <row r="594" customHeight="1" spans="1:7">
      <c r="A594" s="121">
        <v>2080201</v>
      </c>
      <c r="B594" s="122" t="s">
        <v>629</v>
      </c>
      <c r="C594" s="113">
        <f t="shared" si="20"/>
        <v>0</v>
      </c>
      <c r="D594" s="113">
        <f t="shared" si="19"/>
        <v>0</v>
      </c>
      <c r="E594" s="123"/>
      <c r="F594" s="123"/>
      <c r="G594" s="123"/>
    </row>
    <row r="595" customHeight="1" spans="1:7">
      <c r="A595" s="121">
        <v>2080202</v>
      </c>
      <c r="B595" s="122" t="s">
        <v>630</v>
      </c>
      <c r="C595" s="113">
        <f t="shared" si="20"/>
        <v>0</v>
      </c>
      <c r="D595" s="113">
        <f t="shared" si="19"/>
        <v>0</v>
      </c>
      <c r="E595" s="123"/>
      <c r="F595" s="123"/>
      <c r="G595" s="123"/>
    </row>
    <row r="596" customHeight="1" spans="1:7">
      <c r="A596" s="121">
        <v>2080203</v>
      </c>
      <c r="B596" s="122" t="s">
        <v>631</v>
      </c>
      <c r="C596" s="113">
        <f t="shared" si="20"/>
        <v>0</v>
      </c>
      <c r="D596" s="113">
        <f t="shared" si="19"/>
        <v>0</v>
      </c>
      <c r="E596" s="123"/>
      <c r="F596" s="123"/>
      <c r="G596" s="123"/>
    </row>
    <row r="597" customHeight="1" spans="1:7">
      <c r="A597" s="121">
        <v>2080206</v>
      </c>
      <c r="B597" s="122" t="s">
        <v>632</v>
      </c>
      <c r="C597" s="113">
        <f t="shared" si="20"/>
        <v>0</v>
      </c>
      <c r="D597" s="113">
        <f t="shared" si="19"/>
        <v>0</v>
      </c>
      <c r="E597" s="123"/>
      <c r="F597" s="123"/>
      <c r="G597" s="123"/>
    </row>
    <row r="598" customHeight="1" spans="1:7">
      <c r="A598" s="121">
        <v>2080207</v>
      </c>
      <c r="B598" s="122" t="s">
        <v>633</v>
      </c>
      <c r="C598" s="113">
        <f t="shared" si="20"/>
        <v>0</v>
      </c>
      <c r="D598" s="113">
        <f t="shared" si="19"/>
        <v>0</v>
      </c>
      <c r="E598" s="123"/>
      <c r="F598" s="123"/>
      <c r="G598" s="123"/>
    </row>
    <row r="599" customHeight="1" spans="1:7">
      <c r="A599" s="121">
        <v>2080208</v>
      </c>
      <c r="B599" s="122" t="s">
        <v>634</v>
      </c>
      <c r="C599" s="113">
        <f t="shared" si="20"/>
        <v>0</v>
      </c>
      <c r="D599" s="113">
        <f t="shared" si="19"/>
        <v>0</v>
      </c>
      <c r="E599" s="123"/>
      <c r="F599" s="123"/>
      <c r="G599" s="123"/>
    </row>
    <row r="600" customHeight="1" spans="1:7">
      <c r="A600" s="121">
        <v>2080299</v>
      </c>
      <c r="B600" s="122" t="s">
        <v>635</v>
      </c>
      <c r="C600" s="113">
        <f t="shared" si="20"/>
        <v>0</v>
      </c>
      <c r="D600" s="113">
        <f t="shared" si="19"/>
        <v>0</v>
      </c>
      <c r="E600" s="123"/>
      <c r="F600" s="123"/>
      <c r="G600" s="123"/>
    </row>
    <row r="601" s="101" customFormat="1" customHeight="1" spans="1:7">
      <c r="A601" s="118">
        <v>20804</v>
      </c>
      <c r="B601" s="119" t="s">
        <v>636</v>
      </c>
      <c r="C601" s="117">
        <f t="shared" si="20"/>
        <v>0</v>
      </c>
      <c r="D601" s="117">
        <f t="shared" si="19"/>
        <v>0</v>
      </c>
      <c r="E601" s="120">
        <f>SUM(E602:E604)</f>
        <v>0</v>
      </c>
      <c r="F601" s="120">
        <f>SUM(F602:F604)</f>
        <v>0</v>
      </c>
      <c r="G601" s="120">
        <f>SUM(G602:G604)</f>
        <v>0</v>
      </c>
    </row>
    <row r="602" customHeight="1" spans="1:7">
      <c r="A602" s="121">
        <v>2080402</v>
      </c>
      <c r="B602" s="122" t="s">
        <v>637</v>
      </c>
      <c r="C602" s="113">
        <f t="shared" si="20"/>
        <v>0</v>
      </c>
      <c r="D602" s="113">
        <f t="shared" si="19"/>
        <v>0</v>
      </c>
      <c r="E602" s="123"/>
      <c r="F602" s="123"/>
      <c r="G602" s="123"/>
    </row>
    <row r="603" customHeight="1" spans="1:7">
      <c r="A603" s="121">
        <v>2080451</v>
      </c>
      <c r="B603" s="122" t="s">
        <v>638</v>
      </c>
      <c r="C603" s="113">
        <f t="shared" si="20"/>
        <v>0</v>
      </c>
      <c r="D603" s="113">
        <f t="shared" si="19"/>
        <v>0</v>
      </c>
      <c r="E603" s="123"/>
      <c r="F603" s="123"/>
      <c r="G603" s="123"/>
    </row>
    <row r="604" customHeight="1" spans="1:7">
      <c r="A604" s="121">
        <v>2080499</v>
      </c>
      <c r="B604" s="122" t="s">
        <v>639</v>
      </c>
      <c r="C604" s="113">
        <f t="shared" si="20"/>
        <v>0</v>
      </c>
      <c r="D604" s="113">
        <f t="shared" si="19"/>
        <v>0</v>
      </c>
      <c r="E604" s="123"/>
      <c r="F604" s="123"/>
      <c r="G604" s="123"/>
    </row>
    <row r="605" s="101" customFormat="1" customHeight="1" spans="1:7">
      <c r="A605" s="118">
        <v>20805</v>
      </c>
      <c r="B605" s="119" t="s">
        <v>640</v>
      </c>
      <c r="C605" s="117">
        <f t="shared" si="20"/>
        <v>0</v>
      </c>
      <c r="D605" s="117">
        <f t="shared" si="19"/>
        <v>0</v>
      </c>
      <c r="E605" s="120">
        <f>SUM(E606:E613)</f>
        <v>0</v>
      </c>
      <c r="F605" s="120">
        <f>SUM(F606:F613)</f>
        <v>0</v>
      </c>
      <c r="G605" s="120">
        <f>SUM(G606:G613)</f>
        <v>0</v>
      </c>
    </row>
    <row r="606" customHeight="1" spans="1:7">
      <c r="A606" s="121">
        <v>2080501</v>
      </c>
      <c r="B606" s="122" t="s">
        <v>641</v>
      </c>
      <c r="C606" s="113">
        <f t="shared" si="20"/>
        <v>0</v>
      </c>
      <c r="D606" s="113">
        <f t="shared" si="19"/>
        <v>0</v>
      </c>
      <c r="E606" s="123"/>
      <c r="F606" s="123"/>
      <c r="G606" s="123"/>
    </row>
    <row r="607" customHeight="1" spans="1:7">
      <c r="A607" s="121">
        <v>2080502</v>
      </c>
      <c r="B607" s="122" t="s">
        <v>642</v>
      </c>
      <c r="C607" s="113">
        <f t="shared" si="20"/>
        <v>0</v>
      </c>
      <c r="D607" s="113">
        <f t="shared" si="19"/>
        <v>0</v>
      </c>
      <c r="E607" s="123"/>
      <c r="F607" s="123"/>
      <c r="G607" s="123"/>
    </row>
    <row r="608" customHeight="1" spans="1:7">
      <c r="A608" s="121">
        <v>2080503</v>
      </c>
      <c r="B608" s="122" t="s">
        <v>643</v>
      </c>
      <c r="C608" s="113">
        <f t="shared" si="20"/>
        <v>0</v>
      </c>
      <c r="D608" s="113">
        <f t="shared" si="19"/>
        <v>0</v>
      </c>
      <c r="E608" s="123"/>
      <c r="F608" s="123"/>
      <c r="G608" s="123"/>
    </row>
    <row r="609" customHeight="1" spans="1:7">
      <c r="A609" s="121">
        <v>2080505</v>
      </c>
      <c r="B609" s="122" t="s">
        <v>644</v>
      </c>
      <c r="C609" s="113">
        <f t="shared" si="20"/>
        <v>0</v>
      </c>
      <c r="D609" s="113">
        <f t="shared" si="19"/>
        <v>0</v>
      </c>
      <c r="E609" s="123"/>
      <c r="F609" s="123"/>
      <c r="G609" s="123"/>
    </row>
    <row r="610" customHeight="1" spans="1:7">
      <c r="A610" s="121">
        <v>2080506</v>
      </c>
      <c r="B610" s="122" t="s">
        <v>645</v>
      </c>
      <c r="C610" s="113">
        <f t="shared" si="20"/>
        <v>0</v>
      </c>
      <c r="D610" s="113">
        <f t="shared" si="19"/>
        <v>0</v>
      </c>
      <c r="E610" s="123"/>
      <c r="F610" s="123"/>
      <c r="G610" s="123"/>
    </row>
    <row r="611" customHeight="1" spans="1:7">
      <c r="A611" s="121">
        <v>2080507</v>
      </c>
      <c r="B611" s="122" t="s">
        <v>646</v>
      </c>
      <c r="C611" s="113">
        <f t="shared" si="20"/>
        <v>0</v>
      </c>
      <c r="D611" s="113">
        <f t="shared" si="19"/>
        <v>0</v>
      </c>
      <c r="E611" s="123"/>
      <c r="F611" s="123"/>
      <c r="G611" s="123"/>
    </row>
    <row r="612" customHeight="1" spans="1:7">
      <c r="A612" s="121">
        <v>2080508</v>
      </c>
      <c r="B612" s="122" t="s">
        <v>647</v>
      </c>
      <c r="C612" s="113">
        <f t="shared" si="20"/>
        <v>0</v>
      </c>
      <c r="D612" s="113">
        <f t="shared" si="19"/>
        <v>0</v>
      </c>
      <c r="E612" s="123"/>
      <c r="F612" s="123"/>
      <c r="G612" s="123"/>
    </row>
    <row r="613" customHeight="1" spans="1:7">
      <c r="A613" s="121">
        <v>2080599</v>
      </c>
      <c r="B613" s="122" t="s">
        <v>648</v>
      </c>
      <c r="C613" s="113">
        <f t="shared" si="20"/>
        <v>0</v>
      </c>
      <c r="D613" s="113">
        <f t="shared" si="19"/>
        <v>0</v>
      </c>
      <c r="E613" s="123"/>
      <c r="F613" s="123"/>
      <c r="G613" s="123"/>
    </row>
    <row r="614" s="101" customFormat="1" customHeight="1" spans="1:7">
      <c r="A614" s="118">
        <v>20806</v>
      </c>
      <c r="B614" s="119" t="s">
        <v>649</v>
      </c>
      <c r="C614" s="117">
        <f t="shared" si="20"/>
        <v>0</v>
      </c>
      <c r="D614" s="117">
        <f t="shared" si="19"/>
        <v>0</v>
      </c>
      <c r="E614" s="120">
        <f>SUM(E615:E617)</f>
        <v>0</v>
      </c>
      <c r="F614" s="120">
        <f>SUM(F615:F617)</f>
        <v>0</v>
      </c>
      <c r="G614" s="120">
        <f>SUM(G615:G617)</f>
        <v>0</v>
      </c>
    </row>
    <row r="615" customHeight="1" spans="1:7">
      <c r="A615" s="121">
        <v>2080601</v>
      </c>
      <c r="B615" s="122" t="s">
        <v>650</v>
      </c>
      <c r="C615" s="113">
        <f t="shared" si="20"/>
        <v>0</v>
      </c>
      <c r="D615" s="113">
        <f t="shared" si="19"/>
        <v>0</v>
      </c>
      <c r="E615" s="123"/>
      <c r="F615" s="123"/>
      <c r="G615" s="123"/>
    </row>
    <row r="616" customHeight="1" spans="1:7">
      <c r="A616" s="121">
        <v>2080602</v>
      </c>
      <c r="B616" s="122" t="s">
        <v>651</v>
      </c>
      <c r="C616" s="113">
        <f t="shared" si="20"/>
        <v>0</v>
      </c>
      <c r="D616" s="113">
        <f t="shared" si="19"/>
        <v>0</v>
      </c>
      <c r="E616" s="123"/>
      <c r="F616" s="123"/>
      <c r="G616" s="123"/>
    </row>
    <row r="617" customHeight="1" spans="1:7">
      <c r="A617" s="121">
        <v>2080699</v>
      </c>
      <c r="B617" s="122" t="s">
        <v>652</v>
      </c>
      <c r="C617" s="113">
        <f t="shared" si="20"/>
        <v>0</v>
      </c>
      <c r="D617" s="113">
        <f t="shared" si="19"/>
        <v>0</v>
      </c>
      <c r="E617" s="123"/>
      <c r="F617" s="123"/>
      <c r="G617" s="123"/>
    </row>
    <row r="618" s="101" customFormat="1" customHeight="1" spans="1:7">
      <c r="A618" s="118">
        <v>20807</v>
      </c>
      <c r="B618" s="119" t="s">
        <v>653</v>
      </c>
      <c r="C618" s="117">
        <f t="shared" si="20"/>
        <v>0</v>
      </c>
      <c r="D618" s="117">
        <f t="shared" si="19"/>
        <v>0</v>
      </c>
      <c r="E618" s="120">
        <f>SUM(E619:E627)</f>
        <v>0</v>
      </c>
      <c r="F618" s="120">
        <f>SUM(F619:F627)</f>
        <v>0</v>
      </c>
      <c r="G618" s="120">
        <f>SUM(G619:G627)</f>
        <v>0</v>
      </c>
    </row>
    <row r="619" customHeight="1" spans="1:7">
      <c r="A619" s="121">
        <v>2080701</v>
      </c>
      <c r="B619" s="122" t="s">
        <v>654</v>
      </c>
      <c r="C619" s="113">
        <f t="shared" si="20"/>
        <v>0</v>
      </c>
      <c r="D619" s="113">
        <f t="shared" si="19"/>
        <v>0</v>
      </c>
      <c r="E619" s="123"/>
      <c r="F619" s="123"/>
      <c r="G619" s="123"/>
    </row>
    <row r="620" customHeight="1" spans="1:7">
      <c r="A620" s="121">
        <v>2080702</v>
      </c>
      <c r="B620" s="122" t="s">
        <v>655</v>
      </c>
      <c r="C620" s="113">
        <f t="shared" si="20"/>
        <v>0</v>
      </c>
      <c r="D620" s="113">
        <f t="shared" si="19"/>
        <v>0</v>
      </c>
      <c r="E620" s="123"/>
      <c r="F620" s="123"/>
      <c r="G620" s="123"/>
    </row>
    <row r="621" customHeight="1" spans="1:7">
      <c r="A621" s="121">
        <v>2080704</v>
      </c>
      <c r="B621" s="122" t="s">
        <v>656</v>
      </c>
      <c r="C621" s="113">
        <f t="shared" si="20"/>
        <v>0</v>
      </c>
      <c r="D621" s="113">
        <f t="shared" si="19"/>
        <v>0</v>
      </c>
      <c r="E621" s="123"/>
      <c r="F621" s="123"/>
      <c r="G621" s="123"/>
    </row>
    <row r="622" customHeight="1" spans="1:7">
      <c r="A622" s="121">
        <v>2080705</v>
      </c>
      <c r="B622" s="122" t="s">
        <v>657</v>
      </c>
      <c r="C622" s="113">
        <f t="shared" si="20"/>
        <v>0</v>
      </c>
      <c r="D622" s="113">
        <f t="shared" si="19"/>
        <v>0</v>
      </c>
      <c r="E622" s="123"/>
      <c r="F622" s="123"/>
      <c r="G622" s="123"/>
    </row>
    <row r="623" customHeight="1" spans="1:7">
      <c r="A623" s="121">
        <v>2080709</v>
      </c>
      <c r="B623" s="122" t="s">
        <v>658</v>
      </c>
      <c r="C623" s="113">
        <f t="shared" si="20"/>
        <v>0</v>
      </c>
      <c r="D623" s="113">
        <f t="shared" si="19"/>
        <v>0</v>
      </c>
      <c r="E623" s="123"/>
      <c r="F623" s="123"/>
      <c r="G623" s="123"/>
    </row>
    <row r="624" customHeight="1" spans="1:7">
      <c r="A624" s="121">
        <v>2080711</v>
      </c>
      <c r="B624" s="122" t="s">
        <v>659</v>
      </c>
      <c r="C624" s="113">
        <f t="shared" si="20"/>
        <v>0</v>
      </c>
      <c r="D624" s="113">
        <f t="shared" si="19"/>
        <v>0</v>
      </c>
      <c r="E624" s="123"/>
      <c r="F624" s="123"/>
      <c r="G624" s="123"/>
    </row>
    <row r="625" customHeight="1" spans="1:7">
      <c r="A625" s="121">
        <v>2080712</v>
      </c>
      <c r="B625" s="122" t="s">
        <v>660</v>
      </c>
      <c r="C625" s="113">
        <f t="shared" si="20"/>
        <v>0</v>
      </c>
      <c r="D625" s="113">
        <f t="shared" si="19"/>
        <v>0</v>
      </c>
      <c r="E625" s="123"/>
      <c r="F625" s="123"/>
      <c r="G625" s="123"/>
    </row>
    <row r="626" customHeight="1" spans="1:7">
      <c r="A626" s="121">
        <v>2080713</v>
      </c>
      <c r="B626" s="122" t="s">
        <v>661</v>
      </c>
      <c r="C626" s="113">
        <f t="shared" si="20"/>
        <v>0</v>
      </c>
      <c r="D626" s="113">
        <f t="shared" si="19"/>
        <v>0</v>
      </c>
      <c r="E626" s="123"/>
      <c r="F626" s="123"/>
      <c r="G626" s="123"/>
    </row>
    <row r="627" customHeight="1" spans="1:7">
      <c r="A627" s="121">
        <v>2080799</v>
      </c>
      <c r="B627" s="122" t="s">
        <v>662</v>
      </c>
      <c r="C627" s="113">
        <f t="shared" si="20"/>
        <v>0</v>
      </c>
      <c r="D627" s="113">
        <f t="shared" si="19"/>
        <v>0</v>
      </c>
      <c r="E627" s="123"/>
      <c r="F627" s="123"/>
      <c r="G627" s="123"/>
    </row>
    <row r="628" s="101" customFormat="1" customHeight="1" spans="1:7">
      <c r="A628" s="118">
        <v>20808</v>
      </c>
      <c r="B628" s="119" t="s">
        <v>663</v>
      </c>
      <c r="C628" s="117">
        <f t="shared" si="20"/>
        <v>0</v>
      </c>
      <c r="D628" s="117">
        <f t="shared" si="19"/>
        <v>0</v>
      </c>
      <c r="E628" s="120">
        <f>SUM(E629:E635)</f>
        <v>0</v>
      </c>
      <c r="F628" s="120">
        <f>SUM(F629:F635)</f>
        <v>0</v>
      </c>
      <c r="G628" s="120">
        <f>SUM(G629:G635)</f>
        <v>0</v>
      </c>
    </row>
    <row r="629" customHeight="1" spans="1:7">
      <c r="A629" s="121">
        <v>2080801</v>
      </c>
      <c r="B629" s="122" t="s">
        <v>664</v>
      </c>
      <c r="C629" s="113">
        <f t="shared" si="20"/>
        <v>0</v>
      </c>
      <c r="D629" s="113">
        <f t="shared" si="19"/>
        <v>0</v>
      </c>
      <c r="E629" s="123"/>
      <c r="F629" s="123"/>
      <c r="G629" s="123"/>
    </row>
    <row r="630" customHeight="1" spans="1:7">
      <c r="A630" s="121">
        <v>2080802</v>
      </c>
      <c r="B630" s="122" t="s">
        <v>665</v>
      </c>
      <c r="C630" s="113">
        <f t="shared" si="20"/>
        <v>0</v>
      </c>
      <c r="D630" s="113">
        <f t="shared" si="19"/>
        <v>0</v>
      </c>
      <c r="E630" s="123"/>
      <c r="F630" s="123"/>
      <c r="G630" s="123"/>
    </row>
    <row r="631" customHeight="1" spans="1:7">
      <c r="A631" s="121">
        <v>2080803</v>
      </c>
      <c r="B631" s="122" t="s">
        <v>666</v>
      </c>
      <c r="C631" s="113">
        <f t="shared" si="20"/>
        <v>0</v>
      </c>
      <c r="D631" s="113">
        <f t="shared" si="19"/>
        <v>0</v>
      </c>
      <c r="E631" s="123"/>
      <c r="F631" s="123"/>
      <c r="G631" s="123"/>
    </row>
    <row r="632" customHeight="1" spans="1:7">
      <c r="A632" s="121">
        <v>2080804</v>
      </c>
      <c r="B632" s="122" t="s">
        <v>667</v>
      </c>
      <c r="C632" s="113">
        <f t="shared" si="20"/>
        <v>0</v>
      </c>
      <c r="D632" s="113">
        <f t="shared" si="19"/>
        <v>0</v>
      </c>
      <c r="E632" s="123"/>
      <c r="F632" s="123"/>
      <c r="G632" s="123"/>
    </row>
    <row r="633" customHeight="1" spans="1:7">
      <c r="A633" s="121">
        <v>2080805</v>
      </c>
      <c r="B633" s="122" t="s">
        <v>668</v>
      </c>
      <c r="C633" s="113">
        <f t="shared" si="20"/>
        <v>0</v>
      </c>
      <c r="D633" s="113">
        <f t="shared" si="19"/>
        <v>0</v>
      </c>
      <c r="E633" s="123"/>
      <c r="F633" s="123"/>
      <c r="G633" s="123"/>
    </row>
    <row r="634" customHeight="1" spans="1:7">
      <c r="A634" s="121">
        <v>2080806</v>
      </c>
      <c r="B634" s="122" t="s">
        <v>669</v>
      </c>
      <c r="C634" s="113">
        <f t="shared" si="20"/>
        <v>0</v>
      </c>
      <c r="D634" s="113">
        <f t="shared" si="19"/>
        <v>0</v>
      </c>
      <c r="E634" s="123"/>
      <c r="F634" s="123"/>
      <c r="G634" s="123"/>
    </row>
    <row r="635" customHeight="1" spans="1:7">
      <c r="A635" s="121">
        <v>2080899</v>
      </c>
      <c r="B635" s="122" t="s">
        <v>670</v>
      </c>
      <c r="C635" s="113">
        <f t="shared" si="20"/>
        <v>0</v>
      </c>
      <c r="D635" s="113">
        <f t="shared" si="19"/>
        <v>0</v>
      </c>
      <c r="E635" s="123"/>
      <c r="F635" s="123"/>
      <c r="G635" s="123"/>
    </row>
    <row r="636" s="101" customFormat="1" customHeight="1" spans="1:7">
      <c r="A636" s="118">
        <v>20809</v>
      </c>
      <c r="B636" s="119" t="s">
        <v>671</v>
      </c>
      <c r="C636" s="117">
        <f t="shared" si="20"/>
        <v>0</v>
      </c>
      <c r="D636" s="117">
        <f t="shared" si="19"/>
        <v>0</v>
      </c>
      <c r="E636" s="120">
        <f>SUM(E637:E642)</f>
        <v>0</v>
      </c>
      <c r="F636" s="120">
        <f>SUM(F637:F642)</f>
        <v>0</v>
      </c>
      <c r="G636" s="120">
        <f>SUM(G637:G642)</f>
        <v>0</v>
      </c>
    </row>
    <row r="637" customHeight="1" spans="1:7">
      <c r="A637" s="121">
        <v>2080901</v>
      </c>
      <c r="B637" s="122" t="s">
        <v>672</v>
      </c>
      <c r="C637" s="113">
        <f t="shared" si="20"/>
        <v>0</v>
      </c>
      <c r="D637" s="113">
        <f t="shared" si="19"/>
        <v>0</v>
      </c>
      <c r="E637" s="123"/>
      <c r="F637" s="123"/>
      <c r="G637" s="123"/>
    </row>
    <row r="638" customHeight="1" spans="1:7">
      <c r="A638" s="121">
        <v>2080902</v>
      </c>
      <c r="B638" s="122" t="s">
        <v>673</v>
      </c>
      <c r="C638" s="113">
        <f t="shared" si="20"/>
        <v>0</v>
      </c>
      <c r="D638" s="113">
        <f t="shared" si="19"/>
        <v>0</v>
      </c>
      <c r="E638" s="123"/>
      <c r="F638" s="123"/>
      <c r="G638" s="123"/>
    </row>
    <row r="639" customHeight="1" spans="1:7">
      <c r="A639" s="121">
        <v>2080903</v>
      </c>
      <c r="B639" s="122" t="s">
        <v>674</v>
      </c>
      <c r="C639" s="113">
        <f t="shared" si="20"/>
        <v>0</v>
      </c>
      <c r="D639" s="113">
        <f t="shared" si="19"/>
        <v>0</v>
      </c>
      <c r="E639" s="123"/>
      <c r="F639" s="123"/>
      <c r="G639" s="123"/>
    </row>
    <row r="640" customHeight="1" spans="1:7">
      <c r="A640" s="121">
        <v>2080904</v>
      </c>
      <c r="B640" s="122" t="s">
        <v>675</v>
      </c>
      <c r="C640" s="113">
        <f t="shared" si="20"/>
        <v>0</v>
      </c>
      <c r="D640" s="113">
        <f t="shared" si="19"/>
        <v>0</v>
      </c>
      <c r="E640" s="123"/>
      <c r="F640" s="123"/>
      <c r="G640" s="123"/>
    </row>
    <row r="641" customHeight="1" spans="1:7">
      <c r="A641" s="121">
        <v>2080905</v>
      </c>
      <c r="B641" s="122" t="s">
        <v>676</v>
      </c>
      <c r="C641" s="113">
        <f t="shared" si="20"/>
        <v>0</v>
      </c>
      <c r="D641" s="113">
        <f t="shared" si="19"/>
        <v>0</v>
      </c>
      <c r="E641" s="123"/>
      <c r="F641" s="123"/>
      <c r="G641" s="123"/>
    </row>
    <row r="642" customHeight="1" spans="1:7">
      <c r="A642" s="121">
        <v>2080999</v>
      </c>
      <c r="B642" s="122" t="s">
        <v>677</v>
      </c>
      <c r="C642" s="113">
        <f t="shared" si="20"/>
        <v>0</v>
      </c>
      <c r="D642" s="113">
        <f t="shared" si="19"/>
        <v>0</v>
      </c>
      <c r="E642" s="123"/>
      <c r="F642" s="123"/>
      <c r="G642" s="123"/>
    </row>
    <row r="643" s="101" customFormat="1" customHeight="1" spans="1:7">
      <c r="A643" s="118">
        <v>20810</v>
      </c>
      <c r="B643" s="119" t="s">
        <v>678</v>
      </c>
      <c r="C643" s="117">
        <f t="shared" si="20"/>
        <v>0</v>
      </c>
      <c r="D643" s="117">
        <f t="shared" si="19"/>
        <v>0</v>
      </c>
      <c r="E643" s="120">
        <f>SUM(E644:E650)</f>
        <v>0</v>
      </c>
      <c r="F643" s="120">
        <f>SUM(F644:F650)</f>
        <v>0</v>
      </c>
      <c r="G643" s="120">
        <f>SUM(G644:G650)</f>
        <v>0</v>
      </c>
    </row>
    <row r="644" customHeight="1" spans="1:7">
      <c r="A644" s="121">
        <v>2081001</v>
      </c>
      <c r="B644" s="122" t="s">
        <v>679</v>
      </c>
      <c r="C644" s="113">
        <f t="shared" si="20"/>
        <v>0</v>
      </c>
      <c r="D644" s="113">
        <f t="shared" si="19"/>
        <v>0</v>
      </c>
      <c r="E644" s="123"/>
      <c r="F644" s="123"/>
      <c r="G644" s="123"/>
    </row>
    <row r="645" customHeight="1" spans="1:7">
      <c r="A645" s="121">
        <v>2081002</v>
      </c>
      <c r="B645" s="122" t="s">
        <v>680</v>
      </c>
      <c r="C645" s="113">
        <f t="shared" si="20"/>
        <v>0</v>
      </c>
      <c r="D645" s="113">
        <f t="shared" si="19"/>
        <v>0</v>
      </c>
      <c r="E645" s="123"/>
      <c r="F645" s="123"/>
      <c r="G645" s="123"/>
    </row>
    <row r="646" customHeight="1" spans="1:7">
      <c r="A646" s="121">
        <v>2081003</v>
      </c>
      <c r="B646" s="122" t="s">
        <v>681</v>
      </c>
      <c r="C646" s="113">
        <f t="shared" si="20"/>
        <v>0</v>
      </c>
      <c r="D646" s="113">
        <f t="shared" si="19"/>
        <v>0</v>
      </c>
      <c r="E646" s="123"/>
      <c r="F646" s="123"/>
      <c r="G646" s="123"/>
    </row>
    <row r="647" customHeight="1" spans="1:7">
      <c r="A647" s="121">
        <v>2081004</v>
      </c>
      <c r="B647" s="122" t="s">
        <v>682</v>
      </c>
      <c r="C647" s="113">
        <f t="shared" si="20"/>
        <v>0</v>
      </c>
      <c r="D647" s="113">
        <f t="shared" ref="D647:D710" si="21">SUM(E647+F647)</f>
        <v>0</v>
      </c>
      <c r="E647" s="123"/>
      <c r="F647" s="123"/>
      <c r="G647" s="123"/>
    </row>
    <row r="648" customHeight="1" spans="1:7">
      <c r="A648" s="121">
        <v>2081005</v>
      </c>
      <c r="B648" s="122" t="s">
        <v>683</v>
      </c>
      <c r="C648" s="113">
        <f t="shared" si="20"/>
        <v>0</v>
      </c>
      <c r="D648" s="113">
        <f t="shared" si="21"/>
        <v>0</v>
      </c>
      <c r="E648" s="123"/>
      <c r="F648" s="123"/>
      <c r="G648" s="123"/>
    </row>
    <row r="649" customHeight="1" spans="1:7">
      <c r="A649" s="121">
        <v>2081006</v>
      </c>
      <c r="B649" s="122" t="s">
        <v>684</v>
      </c>
      <c r="C649" s="113">
        <f t="shared" ref="C649:C712" si="22">SUM(D649+G649)</f>
        <v>0</v>
      </c>
      <c r="D649" s="113">
        <f t="shared" si="21"/>
        <v>0</v>
      </c>
      <c r="E649" s="123"/>
      <c r="F649" s="123"/>
      <c r="G649" s="123"/>
    </row>
    <row r="650" customHeight="1" spans="1:7">
      <c r="A650" s="121">
        <v>2081099</v>
      </c>
      <c r="B650" s="122" t="s">
        <v>685</v>
      </c>
      <c r="C650" s="113">
        <f t="shared" si="22"/>
        <v>0</v>
      </c>
      <c r="D650" s="113">
        <f t="shared" si="21"/>
        <v>0</v>
      </c>
      <c r="E650" s="123"/>
      <c r="F650" s="123"/>
      <c r="G650" s="123"/>
    </row>
    <row r="651" s="101" customFormat="1" customHeight="1" spans="1:7">
      <c r="A651" s="118">
        <v>20811</v>
      </c>
      <c r="B651" s="119" t="s">
        <v>686</v>
      </c>
      <c r="C651" s="117">
        <f t="shared" si="22"/>
        <v>0</v>
      </c>
      <c r="D651" s="117">
        <f t="shared" si="21"/>
        <v>0</v>
      </c>
      <c r="E651" s="120">
        <f>SUM(E652:E659)</f>
        <v>0</v>
      </c>
      <c r="F651" s="120">
        <f>SUM(F652:F659)</f>
        <v>0</v>
      </c>
      <c r="G651" s="120">
        <f>SUM(G652:G659)</f>
        <v>0</v>
      </c>
    </row>
    <row r="652" customHeight="1" spans="1:7">
      <c r="A652" s="121">
        <v>2081101</v>
      </c>
      <c r="B652" s="122" t="s">
        <v>687</v>
      </c>
      <c r="C652" s="113">
        <f t="shared" si="22"/>
        <v>0</v>
      </c>
      <c r="D652" s="113">
        <f t="shared" si="21"/>
        <v>0</v>
      </c>
      <c r="E652" s="123"/>
      <c r="F652" s="123"/>
      <c r="G652" s="123"/>
    </row>
    <row r="653" customHeight="1" spans="1:7">
      <c r="A653" s="121">
        <v>2081102</v>
      </c>
      <c r="B653" s="122" t="s">
        <v>688</v>
      </c>
      <c r="C653" s="113">
        <f t="shared" si="22"/>
        <v>0</v>
      </c>
      <c r="D653" s="113">
        <f t="shared" si="21"/>
        <v>0</v>
      </c>
      <c r="E653" s="123"/>
      <c r="F653" s="123"/>
      <c r="G653" s="123"/>
    </row>
    <row r="654" customHeight="1" spans="1:7">
      <c r="A654" s="121">
        <v>2081103</v>
      </c>
      <c r="B654" s="122" t="s">
        <v>689</v>
      </c>
      <c r="C654" s="113">
        <f t="shared" si="22"/>
        <v>0</v>
      </c>
      <c r="D654" s="113">
        <f t="shared" si="21"/>
        <v>0</v>
      </c>
      <c r="E654" s="123"/>
      <c r="F654" s="123"/>
      <c r="G654" s="123"/>
    </row>
    <row r="655" customHeight="1" spans="1:7">
      <c r="A655" s="121">
        <v>2081104</v>
      </c>
      <c r="B655" s="122" t="s">
        <v>690</v>
      </c>
      <c r="C655" s="113">
        <f t="shared" si="22"/>
        <v>0</v>
      </c>
      <c r="D655" s="113">
        <f t="shared" si="21"/>
        <v>0</v>
      </c>
      <c r="E655" s="123"/>
      <c r="F655" s="123"/>
      <c r="G655" s="123"/>
    </row>
    <row r="656" customHeight="1" spans="1:7">
      <c r="A656" s="121">
        <v>2081105</v>
      </c>
      <c r="B656" s="122" t="s">
        <v>691</v>
      </c>
      <c r="C656" s="113">
        <f t="shared" si="22"/>
        <v>0</v>
      </c>
      <c r="D656" s="113">
        <f t="shared" si="21"/>
        <v>0</v>
      </c>
      <c r="E656" s="123"/>
      <c r="F656" s="123"/>
      <c r="G656" s="123"/>
    </row>
    <row r="657" customHeight="1" spans="1:7">
      <c r="A657" s="121">
        <v>2081106</v>
      </c>
      <c r="B657" s="122" t="s">
        <v>692</v>
      </c>
      <c r="C657" s="113">
        <f t="shared" si="22"/>
        <v>0</v>
      </c>
      <c r="D657" s="113">
        <f t="shared" si="21"/>
        <v>0</v>
      </c>
      <c r="E657" s="123"/>
      <c r="F657" s="123"/>
      <c r="G657" s="123"/>
    </row>
    <row r="658" customHeight="1" spans="1:7">
      <c r="A658" s="121">
        <v>2081107</v>
      </c>
      <c r="B658" s="122" t="s">
        <v>693</v>
      </c>
      <c r="C658" s="113">
        <f t="shared" si="22"/>
        <v>0</v>
      </c>
      <c r="D658" s="113">
        <f t="shared" si="21"/>
        <v>0</v>
      </c>
      <c r="E658" s="123"/>
      <c r="F658" s="123"/>
      <c r="G658" s="123"/>
    </row>
    <row r="659" customHeight="1" spans="1:7">
      <c r="A659" s="121">
        <v>2081199</v>
      </c>
      <c r="B659" s="122" t="s">
        <v>694</v>
      </c>
      <c r="C659" s="113">
        <f t="shared" si="22"/>
        <v>0</v>
      </c>
      <c r="D659" s="113">
        <f t="shared" si="21"/>
        <v>0</v>
      </c>
      <c r="E659" s="123"/>
      <c r="F659" s="123"/>
      <c r="G659" s="123"/>
    </row>
    <row r="660" s="101" customFormat="1" customHeight="1" spans="1:7">
      <c r="A660" s="118">
        <v>20816</v>
      </c>
      <c r="B660" s="119" t="s">
        <v>695</v>
      </c>
      <c r="C660" s="117">
        <f t="shared" si="22"/>
        <v>0</v>
      </c>
      <c r="D660" s="117">
        <f t="shared" si="21"/>
        <v>0</v>
      </c>
      <c r="E660" s="120">
        <f>SUM(E661:E664)</f>
        <v>0</v>
      </c>
      <c r="F660" s="120">
        <f>SUM(F661:F664)</f>
        <v>0</v>
      </c>
      <c r="G660" s="120">
        <f>SUM(G661:G664)</f>
        <v>0</v>
      </c>
    </row>
    <row r="661" customHeight="1" spans="1:7">
      <c r="A661" s="121">
        <v>2081601</v>
      </c>
      <c r="B661" s="122" t="s">
        <v>696</v>
      </c>
      <c r="C661" s="113">
        <f t="shared" si="22"/>
        <v>0</v>
      </c>
      <c r="D661" s="113">
        <f t="shared" si="21"/>
        <v>0</v>
      </c>
      <c r="E661" s="123"/>
      <c r="F661" s="123"/>
      <c r="G661" s="123"/>
    </row>
    <row r="662" customHeight="1" spans="1:7">
      <c r="A662" s="121">
        <v>2081602</v>
      </c>
      <c r="B662" s="122" t="s">
        <v>697</v>
      </c>
      <c r="C662" s="113">
        <f t="shared" si="22"/>
        <v>0</v>
      </c>
      <c r="D662" s="113">
        <f t="shared" si="21"/>
        <v>0</v>
      </c>
      <c r="E662" s="123"/>
      <c r="F662" s="123"/>
      <c r="G662" s="123"/>
    </row>
    <row r="663" customHeight="1" spans="1:7">
      <c r="A663" s="121">
        <v>2081603</v>
      </c>
      <c r="B663" s="122" t="s">
        <v>698</v>
      </c>
      <c r="C663" s="113">
        <f t="shared" si="22"/>
        <v>0</v>
      </c>
      <c r="D663" s="113">
        <f t="shared" si="21"/>
        <v>0</v>
      </c>
      <c r="E663" s="123"/>
      <c r="F663" s="123"/>
      <c r="G663" s="123"/>
    </row>
    <row r="664" customHeight="1" spans="1:7">
      <c r="A664" s="121">
        <v>2081699</v>
      </c>
      <c r="B664" s="122" t="s">
        <v>699</v>
      </c>
      <c r="C664" s="113">
        <f t="shared" si="22"/>
        <v>0</v>
      </c>
      <c r="D664" s="113">
        <f t="shared" si="21"/>
        <v>0</v>
      </c>
      <c r="E664" s="123"/>
      <c r="F664" s="123"/>
      <c r="G664" s="123"/>
    </row>
    <row r="665" s="101" customFormat="1" customHeight="1" spans="1:7">
      <c r="A665" s="118">
        <v>20819</v>
      </c>
      <c r="B665" s="119" t="s">
        <v>700</v>
      </c>
      <c r="C665" s="117">
        <f t="shared" si="22"/>
        <v>0</v>
      </c>
      <c r="D665" s="117">
        <f t="shared" si="21"/>
        <v>0</v>
      </c>
      <c r="E665" s="120">
        <f>SUM(E666:E667)</f>
        <v>0</v>
      </c>
      <c r="F665" s="120">
        <f>SUM(F666:F667)</f>
        <v>0</v>
      </c>
      <c r="G665" s="120">
        <f>SUM(G666:G667)</f>
        <v>0</v>
      </c>
    </row>
    <row r="666" customHeight="1" spans="1:7">
      <c r="A666" s="121">
        <v>2081901</v>
      </c>
      <c r="B666" s="122" t="s">
        <v>701</v>
      </c>
      <c r="C666" s="113">
        <f t="shared" si="22"/>
        <v>0</v>
      </c>
      <c r="D666" s="113">
        <f t="shared" si="21"/>
        <v>0</v>
      </c>
      <c r="E666" s="123"/>
      <c r="F666" s="123"/>
      <c r="G666" s="123"/>
    </row>
    <row r="667" customHeight="1" spans="1:7">
      <c r="A667" s="121">
        <v>2081902</v>
      </c>
      <c r="B667" s="122" t="s">
        <v>702</v>
      </c>
      <c r="C667" s="113">
        <f t="shared" si="22"/>
        <v>0</v>
      </c>
      <c r="D667" s="113">
        <f t="shared" si="21"/>
        <v>0</v>
      </c>
      <c r="E667" s="123"/>
      <c r="F667" s="123"/>
      <c r="G667" s="123"/>
    </row>
    <row r="668" s="101" customFormat="1" customHeight="1" spans="1:7">
      <c r="A668" s="118">
        <v>20820</v>
      </c>
      <c r="B668" s="119" t="s">
        <v>703</v>
      </c>
      <c r="C668" s="117">
        <f t="shared" si="22"/>
        <v>0</v>
      </c>
      <c r="D668" s="117">
        <f t="shared" si="21"/>
        <v>0</v>
      </c>
      <c r="E668" s="120">
        <f>SUM(E669:E670)</f>
        <v>0</v>
      </c>
      <c r="F668" s="120">
        <f>SUM(F669:F670)</f>
        <v>0</v>
      </c>
      <c r="G668" s="120">
        <f>SUM(G669:G670)</f>
        <v>0</v>
      </c>
    </row>
    <row r="669" customHeight="1" spans="1:7">
      <c r="A669" s="121">
        <v>2082001</v>
      </c>
      <c r="B669" s="122" t="s">
        <v>704</v>
      </c>
      <c r="C669" s="113">
        <f t="shared" si="22"/>
        <v>0</v>
      </c>
      <c r="D669" s="113">
        <f t="shared" si="21"/>
        <v>0</v>
      </c>
      <c r="E669" s="123"/>
      <c r="F669" s="123"/>
      <c r="G669" s="123"/>
    </row>
    <row r="670" customHeight="1" spans="1:7">
      <c r="A670" s="121">
        <v>2082002</v>
      </c>
      <c r="B670" s="122" t="s">
        <v>705</v>
      </c>
      <c r="C670" s="113">
        <f t="shared" si="22"/>
        <v>0</v>
      </c>
      <c r="D670" s="113">
        <f t="shared" si="21"/>
        <v>0</v>
      </c>
      <c r="E670" s="123"/>
      <c r="F670" s="123"/>
      <c r="G670" s="123"/>
    </row>
    <row r="671" s="101" customFormat="1" customHeight="1" spans="1:7">
      <c r="A671" s="118">
        <v>20821</v>
      </c>
      <c r="B671" s="119" t="s">
        <v>706</v>
      </c>
      <c r="C671" s="117">
        <f t="shared" si="22"/>
        <v>0</v>
      </c>
      <c r="D671" s="117">
        <f t="shared" si="21"/>
        <v>0</v>
      </c>
      <c r="E671" s="120">
        <f>SUM(E672:E673)</f>
        <v>0</v>
      </c>
      <c r="F671" s="120">
        <f>SUM(F672:F673)</f>
        <v>0</v>
      </c>
      <c r="G671" s="120">
        <f>SUM(G672:G673)</f>
        <v>0</v>
      </c>
    </row>
    <row r="672" customHeight="1" spans="1:7">
      <c r="A672" s="121">
        <v>2082101</v>
      </c>
      <c r="B672" s="122" t="s">
        <v>707</v>
      </c>
      <c r="C672" s="113">
        <f t="shared" si="22"/>
        <v>0</v>
      </c>
      <c r="D672" s="113">
        <f t="shared" si="21"/>
        <v>0</v>
      </c>
      <c r="E672" s="123"/>
      <c r="F672" s="123"/>
      <c r="G672" s="123"/>
    </row>
    <row r="673" customHeight="1" spans="1:7">
      <c r="A673" s="121">
        <v>2082102</v>
      </c>
      <c r="B673" s="122" t="s">
        <v>708</v>
      </c>
      <c r="C673" s="113">
        <f t="shared" si="22"/>
        <v>0</v>
      </c>
      <c r="D673" s="113">
        <f t="shared" si="21"/>
        <v>0</v>
      </c>
      <c r="E673" s="123"/>
      <c r="F673" s="123"/>
      <c r="G673" s="123"/>
    </row>
    <row r="674" s="101" customFormat="1" customHeight="1" spans="1:7">
      <c r="A674" s="118">
        <v>20822</v>
      </c>
      <c r="B674" s="119" t="s">
        <v>709</v>
      </c>
      <c r="C674" s="117">
        <f t="shared" si="22"/>
        <v>0</v>
      </c>
      <c r="D674" s="117">
        <f t="shared" si="21"/>
        <v>0</v>
      </c>
      <c r="E674" s="120">
        <f>SUM(E675:E677)</f>
        <v>0</v>
      </c>
      <c r="F674" s="120">
        <f>SUM(F675:F677)</f>
        <v>0</v>
      </c>
      <c r="G674" s="120">
        <f>SUM(G675:G677)</f>
        <v>0</v>
      </c>
    </row>
    <row r="675" customHeight="1" spans="1:7">
      <c r="A675" s="121">
        <v>2082201</v>
      </c>
      <c r="B675" s="122" t="s">
        <v>710</v>
      </c>
      <c r="C675" s="113">
        <f t="shared" si="22"/>
        <v>0</v>
      </c>
      <c r="D675" s="113">
        <f t="shared" si="21"/>
        <v>0</v>
      </c>
      <c r="E675" s="123"/>
      <c r="F675" s="123"/>
      <c r="G675" s="123"/>
    </row>
    <row r="676" customHeight="1" spans="1:7">
      <c r="A676" s="121">
        <v>2082202</v>
      </c>
      <c r="B676" s="122" t="s">
        <v>711</v>
      </c>
      <c r="C676" s="113">
        <f t="shared" si="22"/>
        <v>0</v>
      </c>
      <c r="D676" s="113">
        <f t="shared" si="21"/>
        <v>0</v>
      </c>
      <c r="E676" s="123"/>
      <c r="F676" s="123"/>
      <c r="G676" s="123"/>
    </row>
    <row r="677" customHeight="1" spans="1:7">
      <c r="A677" s="121">
        <v>2082299</v>
      </c>
      <c r="B677" s="122" t="s">
        <v>712</v>
      </c>
      <c r="C677" s="113">
        <f t="shared" si="22"/>
        <v>0</v>
      </c>
      <c r="D677" s="113">
        <f t="shared" si="21"/>
        <v>0</v>
      </c>
      <c r="E677" s="123"/>
      <c r="F677" s="123"/>
      <c r="G677" s="123"/>
    </row>
    <row r="678" s="101" customFormat="1" customHeight="1" spans="1:7">
      <c r="A678" s="118">
        <v>20823</v>
      </c>
      <c r="B678" s="119" t="s">
        <v>713</v>
      </c>
      <c r="C678" s="117">
        <f t="shared" si="22"/>
        <v>0</v>
      </c>
      <c r="D678" s="117">
        <f t="shared" si="21"/>
        <v>0</v>
      </c>
      <c r="E678" s="120">
        <f>SUM(E679:E681)</f>
        <v>0</v>
      </c>
      <c r="F678" s="120">
        <f>SUM(F679:F681)</f>
        <v>0</v>
      </c>
      <c r="G678" s="120">
        <f>SUM(G679:G681)</f>
        <v>0</v>
      </c>
    </row>
    <row r="679" customHeight="1" spans="1:7">
      <c r="A679" s="121">
        <v>2082301</v>
      </c>
      <c r="B679" s="122" t="s">
        <v>714</v>
      </c>
      <c r="C679" s="113">
        <f t="shared" si="22"/>
        <v>0</v>
      </c>
      <c r="D679" s="113">
        <f t="shared" si="21"/>
        <v>0</v>
      </c>
      <c r="E679" s="123"/>
      <c r="F679" s="123"/>
      <c r="G679" s="123"/>
    </row>
    <row r="680" customHeight="1" spans="1:7">
      <c r="A680" s="121">
        <v>2082302</v>
      </c>
      <c r="B680" s="122" t="s">
        <v>715</v>
      </c>
      <c r="C680" s="113">
        <f t="shared" si="22"/>
        <v>0</v>
      </c>
      <c r="D680" s="113">
        <f t="shared" si="21"/>
        <v>0</v>
      </c>
      <c r="E680" s="123"/>
      <c r="F680" s="123"/>
      <c r="G680" s="123"/>
    </row>
    <row r="681" customHeight="1" spans="1:7">
      <c r="A681" s="121">
        <v>2082399</v>
      </c>
      <c r="B681" s="122" t="s">
        <v>716</v>
      </c>
      <c r="C681" s="113">
        <f t="shared" si="22"/>
        <v>0</v>
      </c>
      <c r="D681" s="113">
        <f t="shared" si="21"/>
        <v>0</v>
      </c>
      <c r="E681" s="123"/>
      <c r="F681" s="123"/>
      <c r="G681" s="123"/>
    </row>
    <row r="682" s="101" customFormat="1" customHeight="1" spans="1:7">
      <c r="A682" s="118">
        <v>20824</v>
      </c>
      <c r="B682" s="119" t="s">
        <v>717</v>
      </c>
      <c r="C682" s="117">
        <f t="shared" si="22"/>
        <v>0</v>
      </c>
      <c r="D682" s="117">
        <f t="shared" si="21"/>
        <v>0</v>
      </c>
      <c r="E682" s="120">
        <f>SUM(E683:E684)</f>
        <v>0</v>
      </c>
      <c r="F682" s="120">
        <f>SUM(F683:F684)</f>
        <v>0</v>
      </c>
      <c r="G682" s="120">
        <f>SUM(G683:G684)</f>
        <v>0</v>
      </c>
    </row>
    <row r="683" customHeight="1" spans="1:7">
      <c r="A683" s="121">
        <v>2082401</v>
      </c>
      <c r="B683" s="122" t="s">
        <v>718</v>
      </c>
      <c r="C683" s="113">
        <f t="shared" si="22"/>
        <v>0</v>
      </c>
      <c r="D683" s="113">
        <f t="shared" si="21"/>
        <v>0</v>
      </c>
      <c r="E683" s="123"/>
      <c r="F683" s="123"/>
      <c r="G683" s="123"/>
    </row>
    <row r="684" customHeight="1" spans="1:7">
      <c r="A684" s="121">
        <v>2082402</v>
      </c>
      <c r="B684" s="122" t="s">
        <v>719</v>
      </c>
      <c r="C684" s="113">
        <f t="shared" si="22"/>
        <v>0</v>
      </c>
      <c r="D684" s="113">
        <f t="shared" si="21"/>
        <v>0</v>
      </c>
      <c r="E684" s="123"/>
      <c r="F684" s="123"/>
      <c r="G684" s="123"/>
    </row>
    <row r="685" s="101" customFormat="1" customHeight="1" spans="1:7">
      <c r="A685" s="118">
        <v>20825</v>
      </c>
      <c r="B685" s="119" t="s">
        <v>720</v>
      </c>
      <c r="C685" s="117">
        <f t="shared" si="22"/>
        <v>0</v>
      </c>
      <c r="D685" s="117">
        <f t="shared" si="21"/>
        <v>0</v>
      </c>
      <c r="E685" s="120">
        <f>SUM(E686:E687)</f>
        <v>0</v>
      </c>
      <c r="F685" s="120">
        <f>SUM(F686:F687)</f>
        <v>0</v>
      </c>
      <c r="G685" s="120">
        <f>SUM(G686:G687)</f>
        <v>0</v>
      </c>
    </row>
    <row r="686" customHeight="1" spans="1:7">
      <c r="A686" s="121">
        <v>2082501</v>
      </c>
      <c r="B686" s="122" t="s">
        <v>721</v>
      </c>
      <c r="C686" s="113">
        <f t="shared" si="22"/>
        <v>0</v>
      </c>
      <c r="D686" s="113">
        <f t="shared" si="21"/>
        <v>0</v>
      </c>
      <c r="E686" s="123"/>
      <c r="F686" s="123"/>
      <c r="G686" s="123"/>
    </row>
    <row r="687" customHeight="1" spans="1:7">
      <c r="A687" s="121">
        <v>2082502</v>
      </c>
      <c r="B687" s="122" t="s">
        <v>722</v>
      </c>
      <c r="C687" s="113">
        <f t="shared" si="22"/>
        <v>0</v>
      </c>
      <c r="D687" s="113">
        <f t="shared" si="21"/>
        <v>0</v>
      </c>
      <c r="E687" s="123"/>
      <c r="F687" s="123"/>
      <c r="G687" s="123"/>
    </row>
    <row r="688" s="101" customFormat="1" customHeight="1" spans="1:7">
      <c r="A688" s="118">
        <v>20826</v>
      </c>
      <c r="B688" s="119" t="s">
        <v>723</v>
      </c>
      <c r="C688" s="117">
        <f t="shared" si="22"/>
        <v>0</v>
      </c>
      <c r="D688" s="117">
        <f t="shared" si="21"/>
        <v>0</v>
      </c>
      <c r="E688" s="120">
        <f>SUM(E689:E691)</f>
        <v>0</v>
      </c>
      <c r="F688" s="120">
        <f>SUM(F689:F691)</f>
        <v>0</v>
      </c>
      <c r="G688" s="120">
        <f>SUM(G689:G691)</f>
        <v>0</v>
      </c>
    </row>
    <row r="689" customHeight="1" spans="1:7">
      <c r="A689" s="121">
        <v>2082601</v>
      </c>
      <c r="B689" s="122" t="s">
        <v>724</v>
      </c>
      <c r="C689" s="113">
        <f t="shared" si="22"/>
        <v>0</v>
      </c>
      <c r="D689" s="113">
        <f t="shared" si="21"/>
        <v>0</v>
      </c>
      <c r="E689" s="123"/>
      <c r="F689" s="123"/>
      <c r="G689" s="123"/>
    </row>
    <row r="690" customHeight="1" spans="1:7">
      <c r="A690" s="121">
        <v>2082602</v>
      </c>
      <c r="B690" s="122" t="s">
        <v>725</v>
      </c>
      <c r="C690" s="113">
        <f t="shared" si="22"/>
        <v>0</v>
      </c>
      <c r="D690" s="113">
        <f t="shared" si="21"/>
        <v>0</v>
      </c>
      <c r="E690" s="123"/>
      <c r="F690" s="123"/>
      <c r="G690" s="123"/>
    </row>
    <row r="691" customHeight="1" spans="1:7">
      <c r="A691" s="121">
        <v>2082699</v>
      </c>
      <c r="B691" s="122" t="s">
        <v>726</v>
      </c>
      <c r="C691" s="113">
        <f t="shared" si="22"/>
        <v>0</v>
      </c>
      <c r="D691" s="113">
        <f t="shared" si="21"/>
        <v>0</v>
      </c>
      <c r="E691" s="123"/>
      <c r="F691" s="123"/>
      <c r="G691" s="123"/>
    </row>
    <row r="692" s="101" customFormat="1" customHeight="1" spans="1:7">
      <c r="A692" s="118">
        <v>20827</v>
      </c>
      <c r="B692" s="119" t="s">
        <v>727</v>
      </c>
      <c r="C692" s="117">
        <f t="shared" si="22"/>
        <v>0</v>
      </c>
      <c r="D692" s="117">
        <f t="shared" si="21"/>
        <v>0</v>
      </c>
      <c r="E692" s="120">
        <f>SUM(E693:E695)</f>
        <v>0</v>
      </c>
      <c r="F692" s="120">
        <f>SUM(F693:F695)</f>
        <v>0</v>
      </c>
      <c r="G692" s="120">
        <f>SUM(G693:G695)</f>
        <v>0</v>
      </c>
    </row>
    <row r="693" customHeight="1" spans="1:7">
      <c r="A693" s="121">
        <v>2082701</v>
      </c>
      <c r="B693" s="122" t="s">
        <v>728</v>
      </c>
      <c r="C693" s="113">
        <f t="shared" si="22"/>
        <v>0</v>
      </c>
      <c r="D693" s="113">
        <f t="shared" si="21"/>
        <v>0</v>
      </c>
      <c r="E693" s="123"/>
      <c r="F693" s="123"/>
      <c r="G693" s="123"/>
    </row>
    <row r="694" customHeight="1" spans="1:7">
      <c r="A694" s="121">
        <v>2082702</v>
      </c>
      <c r="B694" s="122" t="s">
        <v>729</v>
      </c>
      <c r="C694" s="113">
        <f t="shared" si="22"/>
        <v>0</v>
      </c>
      <c r="D694" s="113">
        <f t="shared" si="21"/>
        <v>0</v>
      </c>
      <c r="E694" s="123"/>
      <c r="F694" s="123"/>
      <c r="G694" s="123"/>
    </row>
    <row r="695" customHeight="1" spans="1:7">
      <c r="A695" s="121">
        <v>2082799</v>
      </c>
      <c r="B695" s="122" t="s">
        <v>730</v>
      </c>
      <c r="C695" s="113">
        <f t="shared" si="22"/>
        <v>0</v>
      </c>
      <c r="D695" s="113">
        <f t="shared" si="21"/>
        <v>0</v>
      </c>
      <c r="E695" s="123"/>
      <c r="F695" s="123"/>
      <c r="G695" s="123"/>
    </row>
    <row r="696" s="101" customFormat="1" customHeight="1" spans="1:7">
      <c r="A696" s="118">
        <v>20828</v>
      </c>
      <c r="B696" s="119" t="s">
        <v>731</v>
      </c>
      <c r="C696" s="117">
        <f t="shared" si="22"/>
        <v>0</v>
      </c>
      <c r="D696" s="117">
        <f t="shared" si="21"/>
        <v>0</v>
      </c>
      <c r="E696" s="120">
        <f>SUM(E697:E703)</f>
        <v>0</v>
      </c>
      <c r="F696" s="120">
        <f>SUM(F697:F703)</f>
        <v>0</v>
      </c>
      <c r="G696" s="120">
        <f>SUM(G697:G703)</f>
        <v>0</v>
      </c>
    </row>
    <row r="697" customHeight="1" spans="1:7">
      <c r="A697" s="121">
        <v>2082801</v>
      </c>
      <c r="B697" s="122" t="s">
        <v>280</v>
      </c>
      <c r="C697" s="113">
        <f t="shared" si="22"/>
        <v>0</v>
      </c>
      <c r="D697" s="113">
        <f t="shared" si="21"/>
        <v>0</v>
      </c>
      <c r="E697" s="123"/>
      <c r="F697" s="123"/>
      <c r="G697" s="123"/>
    </row>
    <row r="698" customHeight="1" spans="1:7">
      <c r="A698" s="121">
        <v>2082802</v>
      </c>
      <c r="B698" s="122" t="s">
        <v>281</v>
      </c>
      <c r="C698" s="113">
        <f t="shared" si="22"/>
        <v>0</v>
      </c>
      <c r="D698" s="113">
        <f t="shared" si="21"/>
        <v>0</v>
      </c>
      <c r="E698" s="123"/>
      <c r="F698" s="123"/>
      <c r="G698" s="123"/>
    </row>
    <row r="699" customHeight="1" spans="1:7">
      <c r="A699" s="121">
        <v>2082803</v>
      </c>
      <c r="B699" s="122" t="s">
        <v>282</v>
      </c>
      <c r="C699" s="113">
        <f t="shared" si="22"/>
        <v>0</v>
      </c>
      <c r="D699" s="113">
        <f t="shared" si="21"/>
        <v>0</v>
      </c>
      <c r="E699" s="123"/>
      <c r="F699" s="123"/>
      <c r="G699" s="123"/>
    </row>
    <row r="700" customHeight="1" spans="1:7">
      <c r="A700" s="121">
        <v>2082804</v>
      </c>
      <c r="B700" s="122" t="s">
        <v>732</v>
      </c>
      <c r="C700" s="113">
        <f t="shared" si="22"/>
        <v>0</v>
      </c>
      <c r="D700" s="113">
        <f t="shared" si="21"/>
        <v>0</v>
      </c>
      <c r="E700" s="123"/>
      <c r="F700" s="123"/>
      <c r="G700" s="123"/>
    </row>
    <row r="701" customHeight="1" spans="1:7">
      <c r="A701" s="121">
        <v>2082805</v>
      </c>
      <c r="B701" s="122" t="s">
        <v>733</v>
      </c>
      <c r="C701" s="113">
        <f t="shared" si="22"/>
        <v>0</v>
      </c>
      <c r="D701" s="113">
        <f t="shared" si="21"/>
        <v>0</v>
      </c>
      <c r="E701" s="123"/>
      <c r="F701" s="123"/>
      <c r="G701" s="123"/>
    </row>
    <row r="702" customHeight="1" spans="1:7">
      <c r="A702" s="121">
        <v>2082850</v>
      </c>
      <c r="B702" s="122" t="s">
        <v>64</v>
      </c>
      <c r="C702" s="113">
        <f t="shared" si="22"/>
        <v>0</v>
      </c>
      <c r="D702" s="113">
        <f t="shared" si="21"/>
        <v>0</v>
      </c>
      <c r="E702" s="123"/>
      <c r="F702" s="123"/>
      <c r="G702" s="123"/>
    </row>
    <row r="703" customHeight="1" spans="1:7">
      <c r="A703" s="121">
        <v>2082899</v>
      </c>
      <c r="B703" s="122" t="s">
        <v>734</v>
      </c>
      <c r="C703" s="113">
        <f t="shared" si="22"/>
        <v>0</v>
      </c>
      <c r="D703" s="113">
        <f t="shared" si="21"/>
        <v>0</v>
      </c>
      <c r="E703" s="123"/>
      <c r="F703" s="123"/>
      <c r="G703" s="123"/>
    </row>
    <row r="704" s="101" customFormat="1" customHeight="1" spans="1:7">
      <c r="A704" s="118">
        <v>20829</v>
      </c>
      <c r="B704" s="119" t="s">
        <v>735</v>
      </c>
      <c r="C704" s="117">
        <f t="shared" si="22"/>
        <v>0</v>
      </c>
      <c r="D704" s="117">
        <f t="shared" si="21"/>
        <v>0</v>
      </c>
      <c r="E704" s="120">
        <f>SUM(E705:E706)</f>
        <v>0</v>
      </c>
      <c r="F704" s="120">
        <f>SUM(F705:F706)</f>
        <v>0</v>
      </c>
      <c r="G704" s="120">
        <f>SUM(G705:G706)</f>
        <v>0</v>
      </c>
    </row>
    <row r="705" customHeight="1" spans="1:7">
      <c r="A705" s="121">
        <v>2082901</v>
      </c>
      <c r="B705" s="122" t="s">
        <v>736</v>
      </c>
      <c r="C705" s="113">
        <f t="shared" si="22"/>
        <v>0</v>
      </c>
      <c r="D705" s="113">
        <f t="shared" si="21"/>
        <v>0</v>
      </c>
      <c r="E705" s="123"/>
      <c r="F705" s="123"/>
      <c r="G705" s="123"/>
    </row>
    <row r="706" customHeight="1" spans="1:7">
      <c r="A706" s="121">
        <v>2082999</v>
      </c>
      <c r="B706" s="122" t="s">
        <v>737</v>
      </c>
      <c r="C706" s="113">
        <f t="shared" si="22"/>
        <v>0</v>
      </c>
      <c r="D706" s="113">
        <f t="shared" si="21"/>
        <v>0</v>
      </c>
      <c r="E706" s="123"/>
      <c r="F706" s="123"/>
      <c r="G706" s="123"/>
    </row>
    <row r="707" s="101" customFormat="1" customHeight="1" spans="1:7">
      <c r="A707" s="118">
        <v>20830</v>
      </c>
      <c r="B707" s="119" t="s">
        <v>738</v>
      </c>
      <c r="C707" s="117">
        <f t="shared" si="22"/>
        <v>0</v>
      </c>
      <c r="D707" s="117">
        <f t="shared" si="21"/>
        <v>0</v>
      </c>
      <c r="E707" s="120">
        <f>SUM(E708:E709)</f>
        <v>0</v>
      </c>
      <c r="F707" s="120">
        <f>SUM(F708:F709)</f>
        <v>0</v>
      </c>
      <c r="G707" s="120">
        <f>SUM(G708:G709)</f>
        <v>0</v>
      </c>
    </row>
    <row r="708" customHeight="1" spans="1:7">
      <c r="A708" s="121">
        <v>2083001</v>
      </c>
      <c r="B708" s="122" t="s">
        <v>739</v>
      </c>
      <c r="C708" s="113">
        <f t="shared" si="22"/>
        <v>0</v>
      </c>
      <c r="D708" s="113">
        <f t="shared" si="21"/>
        <v>0</v>
      </c>
      <c r="E708" s="123"/>
      <c r="F708" s="123"/>
      <c r="G708" s="123"/>
    </row>
    <row r="709" customHeight="1" spans="1:7">
      <c r="A709" s="121">
        <v>2083099</v>
      </c>
      <c r="B709" s="122" t="s">
        <v>740</v>
      </c>
      <c r="C709" s="113">
        <f t="shared" si="22"/>
        <v>0</v>
      </c>
      <c r="D709" s="113">
        <f t="shared" si="21"/>
        <v>0</v>
      </c>
      <c r="E709" s="123"/>
      <c r="F709" s="123"/>
      <c r="G709" s="123"/>
    </row>
    <row r="710" s="101" customFormat="1" customHeight="1" spans="1:7">
      <c r="A710" s="118">
        <v>20899</v>
      </c>
      <c r="B710" s="119" t="s">
        <v>741</v>
      </c>
      <c r="C710" s="117">
        <f t="shared" si="22"/>
        <v>0</v>
      </c>
      <c r="D710" s="117">
        <f t="shared" si="21"/>
        <v>0</v>
      </c>
      <c r="E710" s="120">
        <f>SUM(E711)</f>
        <v>0</v>
      </c>
      <c r="F710" s="120">
        <f>SUM(F711)</f>
        <v>0</v>
      </c>
      <c r="G710" s="120">
        <f>SUM(G711)</f>
        <v>0</v>
      </c>
    </row>
    <row r="711" customHeight="1" spans="1:7">
      <c r="A711" s="121">
        <v>2089999</v>
      </c>
      <c r="B711" s="122" t="s">
        <v>741</v>
      </c>
      <c r="C711" s="113">
        <f t="shared" si="22"/>
        <v>0</v>
      </c>
      <c r="D711" s="113">
        <f t="shared" ref="D711:D774" si="23">SUM(E711+F711)</f>
        <v>0</v>
      </c>
      <c r="E711" s="123"/>
      <c r="F711" s="123"/>
      <c r="G711" s="123"/>
    </row>
    <row r="712" s="101" customFormat="1" customHeight="1" spans="1:7">
      <c r="A712" s="125">
        <v>209</v>
      </c>
      <c r="B712" s="126" t="s">
        <v>742</v>
      </c>
      <c r="C712" s="117">
        <f t="shared" si="22"/>
        <v>0</v>
      </c>
      <c r="D712" s="117">
        <f t="shared" si="23"/>
        <v>0</v>
      </c>
      <c r="E712" s="120">
        <f>SUM(E713+E718+E727+E731+E736+E741+E745+E749)</f>
        <v>0</v>
      </c>
      <c r="F712" s="120">
        <f>SUM(F713+F718+F727+F731+F736+F741+F745+F749)</f>
        <v>0</v>
      </c>
      <c r="G712" s="120">
        <f>SUM(G713+G718+G727+G731+G736+G741+G745+G749)</f>
        <v>0</v>
      </c>
    </row>
    <row r="713" s="101" customFormat="1" customHeight="1" spans="1:7">
      <c r="A713" s="118">
        <v>20901</v>
      </c>
      <c r="B713" s="119" t="s">
        <v>743</v>
      </c>
      <c r="C713" s="117">
        <f t="shared" ref="C713:C776" si="24">SUM(D713+G713)</f>
        <v>0</v>
      </c>
      <c r="D713" s="117">
        <f t="shared" si="23"/>
        <v>0</v>
      </c>
      <c r="E713" s="120">
        <f>SUM(E714:E717)</f>
        <v>0</v>
      </c>
      <c r="F713" s="120">
        <f>SUM(F714:F717)</f>
        <v>0</v>
      </c>
      <c r="G713" s="120">
        <f>SUM(G714:G717)</f>
        <v>0</v>
      </c>
    </row>
    <row r="714" customHeight="1" spans="1:7">
      <c r="A714" s="121">
        <v>2090101</v>
      </c>
      <c r="B714" s="122" t="s">
        <v>744</v>
      </c>
      <c r="C714" s="113">
        <f t="shared" si="24"/>
        <v>0</v>
      </c>
      <c r="D714" s="113">
        <f t="shared" si="23"/>
        <v>0</v>
      </c>
      <c r="E714" s="123"/>
      <c r="F714" s="123"/>
      <c r="G714" s="123"/>
    </row>
    <row r="715" customHeight="1" spans="1:7">
      <c r="A715" s="121">
        <v>2090102</v>
      </c>
      <c r="B715" s="122" t="s">
        <v>745</v>
      </c>
      <c r="C715" s="113">
        <f t="shared" si="24"/>
        <v>0</v>
      </c>
      <c r="D715" s="113">
        <f t="shared" si="23"/>
        <v>0</v>
      </c>
      <c r="E715" s="123"/>
      <c r="F715" s="123"/>
      <c r="G715" s="123"/>
    </row>
    <row r="716" customHeight="1" spans="1:7">
      <c r="A716" s="121">
        <v>2090103</v>
      </c>
      <c r="B716" s="122" t="s">
        <v>746</v>
      </c>
      <c r="C716" s="113">
        <f t="shared" si="24"/>
        <v>0</v>
      </c>
      <c r="D716" s="113">
        <f t="shared" si="23"/>
        <v>0</v>
      </c>
      <c r="E716" s="123"/>
      <c r="F716" s="123"/>
      <c r="G716" s="123"/>
    </row>
    <row r="717" customHeight="1" spans="1:7">
      <c r="A717" s="121">
        <v>2090199</v>
      </c>
      <c r="B717" s="122" t="s">
        <v>747</v>
      </c>
      <c r="C717" s="113">
        <f t="shared" si="24"/>
        <v>0</v>
      </c>
      <c r="D717" s="113">
        <f t="shared" si="23"/>
        <v>0</v>
      </c>
      <c r="E717" s="123"/>
      <c r="F717" s="123"/>
      <c r="G717" s="123"/>
    </row>
    <row r="718" s="101" customFormat="1" customHeight="1" spans="1:7">
      <c r="A718" s="118">
        <v>20902</v>
      </c>
      <c r="B718" s="119" t="s">
        <v>748</v>
      </c>
      <c r="C718" s="117">
        <f t="shared" si="24"/>
        <v>0</v>
      </c>
      <c r="D718" s="117">
        <f t="shared" si="23"/>
        <v>0</v>
      </c>
      <c r="E718" s="120">
        <f>SUM(E719:E726)</f>
        <v>0</v>
      </c>
      <c r="F718" s="120">
        <f>SUM(F719:F726)</f>
        <v>0</v>
      </c>
      <c r="G718" s="120">
        <f>SUM(G719:G726)</f>
        <v>0</v>
      </c>
    </row>
    <row r="719" customHeight="1" spans="1:7">
      <c r="A719" s="121">
        <v>2090201</v>
      </c>
      <c r="B719" s="122" t="s">
        <v>749</v>
      </c>
      <c r="C719" s="113">
        <f t="shared" si="24"/>
        <v>0</v>
      </c>
      <c r="D719" s="113">
        <f t="shared" si="23"/>
        <v>0</v>
      </c>
      <c r="E719" s="123"/>
      <c r="F719" s="123"/>
      <c r="G719" s="123"/>
    </row>
    <row r="720" customHeight="1" spans="1:7">
      <c r="A720" s="121">
        <v>2090202</v>
      </c>
      <c r="B720" s="122" t="s">
        <v>750</v>
      </c>
      <c r="C720" s="113">
        <f t="shared" si="24"/>
        <v>0</v>
      </c>
      <c r="D720" s="113">
        <f t="shared" si="23"/>
        <v>0</v>
      </c>
      <c r="E720" s="123"/>
      <c r="F720" s="123"/>
      <c r="G720" s="123"/>
    </row>
    <row r="721" customHeight="1" spans="1:7">
      <c r="A721" s="121">
        <v>2090203</v>
      </c>
      <c r="B721" s="122" t="s">
        <v>751</v>
      </c>
      <c r="C721" s="113">
        <f t="shared" si="24"/>
        <v>0</v>
      </c>
      <c r="D721" s="113">
        <f t="shared" si="23"/>
        <v>0</v>
      </c>
      <c r="E721" s="123"/>
      <c r="F721" s="123"/>
      <c r="G721" s="123"/>
    </row>
    <row r="722" customHeight="1" spans="1:7">
      <c r="A722" s="121">
        <v>2090204</v>
      </c>
      <c r="B722" s="122" t="s">
        <v>752</v>
      </c>
      <c r="C722" s="113">
        <f t="shared" si="24"/>
        <v>0</v>
      </c>
      <c r="D722" s="113">
        <f t="shared" si="23"/>
        <v>0</v>
      </c>
      <c r="E722" s="123"/>
      <c r="F722" s="123"/>
      <c r="G722" s="123"/>
    </row>
    <row r="723" customHeight="1" spans="1:7">
      <c r="A723" s="121">
        <v>2090205</v>
      </c>
      <c r="B723" s="122" t="s">
        <v>753</v>
      </c>
      <c r="C723" s="113">
        <f t="shared" si="24"/>
        <v>0</v>
      </c>
      <c r="D723" s="113">
        <f t="shared" si="23"/>
        <v>0</v>
      </c>
      <c r="E723" s="123"/>
      <c r="F723" s="123"/>
      <c r="G723" s="123"/>
    </row>
    <row r="724" customHeight="1" spans="1:7">
      <c r="A724" s="121">
        <v>2090206</v>
      </c>
      <c r="B724" s="122" t="s">
        <v>754</v>
      </c>
      <c r="C724" s="113">
        <f t="shared" si="24"/>
        <v>0</v>
      </c>
      <c r="D724" s="113">
        <f t="shared" si="23"/>
        <v>0</v>
      </c>
      <c r="E724" s="123"/>
      <c r="F724" s="123"/>
      <c r="G724" s="123"/>
    </row>
    <row r="725" customHeight="1" spans="1:7">
      <c r="A725" s="121">
        <v>2090210</v>
      </c>
      <c r="B725" s="122" t="s">
        <v>755</v>
      </c>
      <c r="C725" s="113">
        <f t="shared" si="24"/>
        <v>0</v>
      </c>
      <c r="D725" s="113">
        <f t="shared" si="23"/>
        <v>0</v>
      </c>
      <c r="E725" s="123"/>
      <c r="F725" s="123"/>
      <c r="G725" s="123"/>
    </row>
    <row r="726" customHeight="1" spans="1:7">
      <c r="A726" s="121">
        <v>2090299</v>
      </c>
      <c r="B726" s="122" t="s">
        <v>756</v>
      </c>
      <c r="C726" s="113">
        <f t="shared" si="24"/>
        <v>0</v>
      </c>
      <c r="D726" s="113">
        <f t="shared" si="23"/>
        <v>0</v>
      </c>
      <c r="E726" s="123"/>
      <c r="F726" s="123"/>
      <c r="G726" s="123"/>
    </row>
    <row r="727" s="101" customFormat="1" customHeight="1" spans="1:7">
      <c r="A727" s="118">
        <v>20903</v>
      </c>
      <c r="B727" s="119" t="s">
        <v>757</v>
      </c>
      <c r="C727" s="117">
        <f t="shared" si="24"/>
        <v>0</v>
      </c>
      <c r="D727" s="117">
        <f t="shared" si="23"/>
        <v>0</v>
      </c>
      <c r="E727" s="120">
        <f>SUM(E728:E730)</f>
        <v>0</v>
      </c>
      <c r="F727" s="120">
        <f>SUM(F728:F730)</f>
        <v>0</v>
      </c>
      <c r="G727" s="120">
        <f>SUM(G728:G730)</f>
        <v>0</v>
      </c>
    </row>
    <row r="728" customHeight="1" spans="1:7">
      <c r="A728" s="121">
        <v>2090301</v>
      </c>
      <c r="B728" s="122" t="s">
        <v>758</v>
      </c>
      <c r="C728" s="113">
        <f t="shared" si="24"/>
        <v>0</v>
      </c>
      <c r="D728" s="113">
        <f t="shared" si="23"/>
        <v>0</v>
      </c>
      <c r="E728" s="123"/>
      <c r="F728" s="123"/>
      <c r="G728" s="123"/>
    </row>
    <row r="729" customHeight="1" spans="1:7">
      <c r="A729" s="121">
        <v>2090302</v>
      </c>
      <c r="B729" s="122" t="s">
        <v>759</v>
      </c>
      <c r="C729" s="113">
        <f t="shared" si="24"/>
        <v>0</v>
      </c>
      <c r="D729" s="113">
        <f t="shared" si="23"/>
        <v>0</v>
      </c>
      <c r="E729" s="123"/>
      <c r="F729" s="123"/>
      <c r="G729" s="123"/>
    </row>
    <row r="730" customHeight="1" spans="1:7">
      <c r="A730" s="121">
        <v>2090399</v>
      </c>
      <c r="B730" s="122" t="s">
        <v>760</v>
      </c>
      <c r="C730" s="113">
        <f t="shared" si="24"/>
        <v>0</v>
      </c>
      <c r="D730" s="113">
        <f t="shared" si="23"/>
        <v>0</v>
      </c>
      <c r="E730" s="123"/>
      <c r="F730" s="123"/>
      <c r="G730" s="123"/>
    </row>
    <row r="731" s="101" customFormat="1" customHeight="1" spans="1:7">
      <c r="A731" s="118">
        <v>20904</v>
      </c>
      <c r="B731" s="119" t="s">
        <v>761</v>
      </c>
      <c r="C731" s="117">
        <f t="shared" si="24"/>
        <v>0</v>
      </c>
      <c r="D731" s="117">
        <f t="shared" si="23"/>
        <v>0</v>
      </c>
      <c r="E731" s="120">
        <f>SUM(E732:E735)</f>
        <v>0</v>
      </c>
      <c r="F731" s="120">
        <f>SUM(F732:F735)</f>
        <v>0</v>
      </c>
      <c r="G731" s="120">
        <f>SUM(G732:G735)</f>
        <v>0</v>
      </c>
    </row>
    <row r="732" customHeight="1" spans="1:7">
      <c r="A732" s="121">
        <v>2090401</v>
      </c>
      <c r="B732" s="122" t="s">
        <v>762</v>
      </c>
      <c r="C732" s="113">
        <f t="shared" si="24"/>
        <v>0</v>
      </c>
      <c r="D732" s="113">
        <f t="shared" si="23"/>
        <v>0</v>
      </c>
      <c r="E732" s="123"/>
      <c r="F732" s="123"/>
      <c r="G732" s="123"/>
    </row>
    <row r="733" customHeight="1" spans="1:7">
      <c r="A733" s="121">
        <v>2090402</v>
      </c>
      <c r="B733" s="122" t="s">
        <v>763</v>
      </c>
      <c r="C733" s="113">
        <f t="shared" si="24"/>
        <v>0</v>
      </c>
      <c r="D733" s="113">
        <f t="shared" si="23"/>
        <v>0</v>
      </c>
      <c r="E733" s="123"/>
      <c r="F733" s="123"/>
      <c r="G733" s="123"/>
    </row>
    <row r="734" customHeight="1" spans="1:7">
      <c r="A734" s="121">
        <v>2090403</v>
      </c>
      <c r="B734" s="122" t="s">
        <v>764</v>
      </c>
      <c r="C734" s="113">
        <f t="shared" si="24"/>
        <v>0</v>
      </c>
      <c r="D734" s="113">
        <f t="shared" si="23"/>
        <v>0</v>
      </c>
      <c r="E734" s="123"/>
      <c r="F734" s="123"/>
      <c r="G734" s="123"/>
    </row>
    <row r="735" customHeight="1" spans="1:7">
      <c r="A735" s="121">
        <v>2090499</v>
      </c>
      <c r="B735" s="122" t="s">
        <v>765</v>
      </c>
      <c r="C735" s="113">
        <f t="shared" si="24"/>
        <v>0</v>
      </c>
      <c r="D735" s="113">
        <f t="shared" si="23"/>
        <v>0</v>
      </c>
      <c r="E735" s="123"/>
      <c r="F735" s="123"/>
      <c r="G735" s="123"/>
    </row>
    <row r="736" s="101" customFormat="1" customHeight="1" spans="1:7">
      <c r="A736" s="118">
        <v>20910</v>
      </c>
      <c r="B736" s="119" t="s">
        <v>766</v>
      </c>
      <c r="C736" s="117">
        <f t="shared" si="24"/>
        <v>0</v>
      </c>
      <c r="D736" s="117">
        <f t="shared" si="23"/>
        <v>0</v>
      </c>
      <c r="E736" s="120">
        <f>SUM(E737:E740)</f>
        <v>0</v>
      </c>
      <c r="F736" s="120">
        <f>SUM(F737:F740)</f>
        <v>0</v>
      </c>
      <c r="G736" s="120">
        <f>SUM(G737:G740)</f>
        <v>0</v>
      </c>
    </row>
    <row r="737" customHeight="1" spans="1:7">
      <c r="A737" s="121">
        <v>2091001</v>
      </c>
      <c r="B737" s="122" t="s">
        <v>767</v>
      </c>
      <c r="C737" s="113">
        <f t="shared" si="24"/>
        <v>0</v>
      </c>
      <c r="D737" s="113">
        <f t="shared" si="23"/>
        <v>0</v>
      </c>
      <c r="E737" s="123"/>
      <c r="F737" s="123"/>
      <c r="G737" s="123"/>
    </row>
    <row r="738" customHeight="1" spans="1:7">
      <c r="A738" s="121">
        <v>2091002</v>
      </c>
      <c r="B738" s="122" t="s">
        <v>768</v>
      </c>
      <c r="C738" s="113">
        <f t="shared" si="24"/>
        <v>0</v>
      </c>
      <c r="D738" s="113">
        <f t="shared" si="23"/>
        <v>0</v>
      </c>
      <c r="E738" s="123"/>
      <c r="F738" s="123"/>
      <c r="G738" s="123"/>
    </row>
    <row r="739" customHeight="1" spans="1:7">
      <c r="A739" s="121">
        <v>2091003</v>
      </c>
      <c r="B739" s="122" t="s">
        <v>769</v>
      </c>
      <c r="C739" s="113">
        <f t="shared" si="24"/>
        <v>0</v>
      </c>
      <c r="D739" s="113">
        <f t="shared" si="23"/>
        <v>0</v>
      </c>
      <c r="E739" s="123"/>
      <c r="F739" s="123"/>
      <c r="G739" s="123"/>
    </row>
    <row r="740" customHeight="1" spans="1:7">
      <c r="A740" s="121">
        <v>2091099</v>
      </c>
      <c r="B740" s="122" t="s">
        <v>770</v>
      </c>
      <c r="C740" s="113">
        <f t="shared" si="24"/>
        <v>0</v>
      </c>
      <c r="D740" s="113">
        <f t="shared" si="23"/>
        <v>0</v>
      </c>
      <c r="E740" s="123"/>
      <c r="F740" s="123"/>
      <c r="G740" s="123"/>
    </row>
    <row r="741" s="101" customFormat="1" customHeight="1" spans="1:7">
      <c r="A741" s="118">
        <v>20911</v>
      </c>
      <c r="B741" s="119" t="s">
        <v>771</v>
      </c>
      <c r="C741" s="117">
        <f t="shared" si="24"/>
        <v>0</v>
      </c>
      <c r="D741" s="117">
        <f t="shared" si="23"/>
        <v>0</v>
      </c>
      <c r="E741" s="120">
        <f>SUM(E742:E744)</f>
        <v>0</v>
      </c>
      <c r="F741" s="120">
        <f>SUM(F742:F744)</f>
        <v>0</v>
      </c>
      <c r="G741" s="120">
        <f>SUM(G742:G744)</f>
        <v>0</v>
      </c>
    </row>
    <row r="742" customHeight="1" spans="1:7">
      <c r="A742" s="121">
        <v>2091101</v>
      </c>
      <c r="B742" s="122" t="s">
        <v>772</v>
      </c>
      <c r="C742" s="113">
        <f t="shared" si="24"/>
        <v>0</v>
      </c>
      <c r="D742" s="113">
        <f t="shared" si="23"/>
        <v>0</v>
      </c>
      <c r="E742" s="123"/>
      <c r="F742" s="123"/>
      <c r="G742" s="123"/>
    </row>
    <row r="743" customHeight="1" spans="1:7">
      <c r="A743" s="121">
        <v>2091102</v>
      </c>
      <c r="B743" s="122" t="s">
        <v>769</v>
      </c>
      <c r="C743" s="113">
        <f t="shared" si="24"/>
        <v>0</v>
      </c>
      <c r="D743" s="113">
        <f t="shared" si="23"/>
        <v>0</v>
      </c>
      <c r="E743" s="123"/>
      <c r="F743" s="123"/>
      <c r="G743" s="123"/>
    </row>
    <row r="744" customHeight="1" spans="1:7">
      <c r="A744" s="121">
        <v>2091199</v>
      </c>
      <c r="B744" s="122" t="s">
        <v>773</v>
      </c>
      <c r="C744" s="113">
        <f t="shared" si="24"/>
        <v>0</v>
      </c>
      <c r="D744" s="113">
        <f t="shared" si="23"/>
        <v>0</v>
      </c>
      <c r="E744" s="123"/>
      <c r="F744" s="123"/>
      <c r="G744" s="123"/>
    </row>
    <row r="745" s="101" customFormat="1" customHeight="1" spans="1:7">
      <c r="A745" s="118">
        <v>20912</v>
      </c>
      <c r="B745" s="119" t="s">
        <v>774</v>
      </c>
      <c r="C745" s="117">
        <f t="shared" si="24"/>
        <v>0</v>
      </c>
      <c r="D745" s="117">
        <f t="shared" si="23"/>
        <v>0</v>
      </c>
      <c r="E745" s="120">
        <f>SUM(E746:E748)</f>
        <v>0</v>
      </c>
      <c r="F745" s="120">
        <f>SUM(F746:F748)</f>
        <v>0</v>
      </c>
      <c r="G745" s="120">
        <f>SUM(G746:G748)</f>
        <v>0</v>
      </c>
    </row>
    <row r="746" customHeight="1" spans="1:7">
      <c r="A746" s="121">
        <v>2091201</v>
      </c>
      <c r="B746" s="122" t="s">
        <v>775</v>
      </c>
      <c r="C746" s="113">
        <f t="shared" si="24"/>
        <v>0</v>
      </c>
      <c r="D746" s="113">
        <f t="shared" si="23"/>
        <v>0</v>
      </c>
      <c r="E746" s="123"/>
      <c r="F746" s="123"/>
      <c r="G746" s="123"/>
    </row>
    <row r="747" customHeight="1" spans="1:7">
      <c r="A747" s="121">
        <v>2091202</v>
      </c>
      <c r="B747" s="122" t="s">
        <v>776</v>
      </c>
      <c r="C747" s="113">
        <f t="shared" si="24"/>
        <v>0</v>
      </c>
      <c r="D747" s="113">
        <f t="shared" si="23"/>
        <v>0</v>
      </c>
      <c r="E747" s="123"/>
      <c r="F747" s="123"/>
      <c r="G747" s="123"/>
    </row>
    <row r="748" customHeight="1" spans="1:7">
      <c r="A748" s="121">
        <v>2091299</v>
      </c>
      <c r="B748" s="122" t="s">
        <v>777</v>
      </c>
      <c r="C748" s="113">
        <f t="shared" si="24"/>
        <v>0</v>
      </c>
      <c r="D748" s="113">
        <f t="shared" si="23"/>
        <v>0</v>
      </c>
      <c r="E748" s="123"/>
      <c r="F748" s="123"/>
      <c r="G748" s="123"/>
    </row>
    <row r="749" s="102" customFormat="1" customHeight="1" spans="1:7">
      <c r="A749" s="121">
        <v>20999</v>
      </c>
      <c r="B749" s="122" t="s">
        <v>778</v>
      </c>
      <c r="C749" s="113">
        <f t="shared" si="24"/>
        <v>0</v>
      </c>
      <c r="D749" s="113">
        <f t="shared" si="23"/>
        <v>0</v>
      </c>
      <c r="E749" s="123"/>
      <c r="F749" s="123"/>
      <c r="G749" s="123"/>
    </row>
    <row r="750" s="101" customFormat="1" customHeight="1" spans="1:7">
      <c r="A750" s="75">
        <v>210</v>
      </c>
      <c r="B750" s="75" t="s">
        <v>779</v>
      </c>
      <c r="C750" s="117">
        <f t="shared" si="24"/>
        <v>0</v>
      </c>
      <c r="D750" s="117">
        <f t="shared" si="23"/>
        <v>0</v>
      </c>
      <c r="E750" s="120">
        <f>E751+E756+E770+E774+E786+E789+E793+E798+E802+E806+E809+E818+E820</f>
        <v>0</v>
      </c>
      <c r="F750" s="120">
        <f>F751+F756+F770+F774+F786+F789+F793+F798+F802+F806+F809+F818+F820</f>
        <v>0</v>
      </c>
      <c r="G750" s="120">
        <f>G751+G756+G770+G774+G786+G789+G793+G798+G802+G806+G809+G818+G820</f>
        <v>0</v>
      </c>
    </row>
    <row r="751" s="101" customFormat="1" customHeight="1" spans="1:7">
      <c r="A751" s="118">
        <v>21001</v>
      </c>
      <c r="B751" s="119" t="s">
        <v>780</v>
      </c>
      <c r="C751" s="117">
        <f t="shared" si="24"/>
        <v>0</v>
      </c>
      <c r="D751" s="117">
        <f t="shared" si="23"/>
        <v>0</v>
      </c>
      <c r="E751" s="120">
        <f>SUM(E752:E755)</f>
        <v>0</v>
      </c>
      <c r="F751" s="120">
        <f>SUM(F752:F755)</f>
        <v>0</v>
      </c>
      <c r="G751" s="120">
        <f>SUM(G752:G755)</f>
        <v>0</v>
      </c>
    </row>
    <row r="752" customHeight="1" spans="1:8">
      <c r="A752" s="121">
        <v>2100101</v>
      </c>
      <c r="B752" s="122" t="s">
        <v>781</v>
      </c>
      <c r="C752" s="113">
        <f t="shared" si="24"/>
        <v>0</v>
      </c>
      <c r="D752" s="113">
        <f t="shared" si="23"/>
        <v>0</v>
      </c>
      <c r="E752" s="123"/>
      <c r="F752" s="123"/>
      <c r="G752" s="123"/>
      <c r="H752" s="102" t="s">
        <v>782</v>
      </c>
    </row>
    <row r="753" customHeight="1" spans="1:7">
      <c r="A753" s="121">
        <v>2100102</v>
      </c>
      <c r="B753" s="122" t="s">
        <v>783</v>
      </c>
      <c r="C753" s="113">
        <f t="shared" si="24"/>
        <v>0</v>
      </c>
      <c r="D753" s="113">
        <f t="shared" si="23"/>
        <v>0</v>
      </c>
      <c r="E753" s="123"/>
      <c r="F753" s="123"/>
      <c r="G753" s="123"/>
    </row>
    <row r="754" customHeight="1" spans="1:7">
      <c r="A754" s="121">
        <v>2100103</v>
      </c>
      <c r="B754" s="122" t="s">
        <v>784</v>
      </c>
      <c r="C754" s="113">
        <f t="shared" si="24"/>
        <v>0</v>
      </c>
      <c r="D754" s="113">
        <f t="shared" si="23"/>
        <v>0</v>
      </c>
      <c r="E754" s="123"/>
      <c r="F754" s="123"/>
      <c r="G754" s="123"/>
    </row>
    <row r="755" customHeight="1" spans="1:7">
      <c r="A755" s="121">
        <v>2100199</v>
      </c>
      <c r="B755" s="122" t="s">
        <v>785</v>
      </c>
      <c r="C755" s="113">
        <f t="shared" si="24"/>
        <v>0</v>
      </c>
      <c r="D755" s="113">
        <f t="shared" si="23"/>
        <v>0</v>
      </c>
      <c r="E755" s="123"/>
      <c r="F755" s="123"/>
      <c r="G755" s="123"/>
    </row>
    <row r="756" s="101" customFormat="1" customHeight="1" spans="1:7">
      <c r="A756" s="118">
        <v>21002</v>
      </c>
      <c r="B756" s="119" t="s">
        <v>786</v>
      </c>
      <c r="C756" s="117">
        <f t="shared" si="24"/>
        <v>0</v>
      </c>
      <c r="D756" s="117">
        <f t="shared" si="23"/>
        <v>0</v>
      </c>
      <c r="E756" s="120">
        <f>SUM(E757:E769)</f>
        <v>0</v>
      </c>
      <c r="F756" s="120">
        <f>SUM(F757:F769)</f>
        <v>0</v>
      </c>
      <c r="G756" s="120">
        <f>SUM(G757:G769)</f>
        <v>0</v>
      </c>
    </row>
    <row r="757" customHeight="1" spans="1:7">
      <c r="A757" s="121">
        <v>2100201</v>
      </c>
      <c r="B757" s="122" t="s">
        <v>787</v>
      </c>
      <c r="C757" s="113">
        <f t="shared" si="24"/>
        <v>0</v>
      </c>
      <c r="D757" s="113">
        <f t="shared" si="23"/>
        <v>0</v>
      </c>
      <c r="E757" s="123"/>
      <c r="F757" s="123"/>
      <c r="G757" s="123"/>
    </row>
    <row r="758" customHeight="1" spans="1:7">
      <c r="A758" s="121">
        <v>2100202</v>
      </c>
      <c r="B758" s="122" t="s">
        <v>788</v>
      </c>
      <c r="C758" s="113">
        <f t="shared" si="24"/>
        <v>0</v>
      </c>
      <c r="D758" s="113">
        <f t="shared" si="23"/>
        <v>0</v>
      </c>
      <c r="E758" s="123"/>
      <c r="F758" s="123"/>
      <c r="G758" s="123"/>
    </row>
    <row r="759" customHeight="1" spans="1:7">
      <c r="A759" s="121">
        <v>2100203</v>
      </c>
      <c r="B759" s="122" t="s">
        <v>789</v>
      </c>
      <c r="C759" s="113">
        <f t="shared" si="24"/>
        <v>0</v>
      </c>
      <c r="D759" s="113">
        <f t="shared" si="23"/>
        <v>0</v>
      </c>
      <c r="E759" s="123"/>
      <c r="F759" s="123"/>
      <c r="G759" s="123"/>
    </row>
    <row r="760" customHeight="1" spans="1:7">
      <c r="A760" s="121">
        <v>2100204</v>
      </c>
      <c r="B760" s="122" t="s">
        <v>790</v>
      </c>
      <c r="C760" s="113">
        <f t="shared" si="24"/>
        <v>0</v>
      </c>
      <c r="D760" s="113">
        <f t="shared" si="23"/>
        <v>0</v>
      </c>
      <c r="E760" s="123"/>
      <c r="F760" s="123"/>
      <c r="G760" s="123"/>
    </row>
    <row r="761" customHeight="1" spans="1:7">
      <c r="A761" s="121">
        <v>2100205</v>
      </c>
      <c r="B761" s="122" t="s">
        <v>791</v>
      </c>
      <c r="C761" s="113">
        <f t="shared" si="24"/>
        <v>0</v>
      </c>
      <c r="D761" s="113">
        <f t="shared" si="23"/>
        <v>0</v>
      </c>
      <c r="E761" s="123"/>
      <c r="F761" s="123"/>
      <c r="G761" s="123"/>
    </row>
    <row r="762" customHeight="1" spans="1:7">
      <c r="A762" s="121">
        <v>2100206</v>
      </c>
      <c r="B762" s="122" t="s">
        <v>792</v>
      </c>
      <c r="C762" s="113">
        <f t="shared" si="24"/>
        <v>0</v>
      </c>
      <c r="D762" s="113">
        <f t="shared" si="23"/>
        <v>0</v>
      </c>
      <c r="E762" s="123"/>
      <c r="F762" s="123"/>
      <c r="G762" s="123"/>
    </row>
    <row r="763" customHeight="1" spans="1:7">
      <c r="A763" s="121">
        <v>2100207</v>
      </c>
      <c r="B763" s="122" t="s">
        <v>793</v>
      </c>
      <c r="C763" s="113">
        <f t="shared" si="24"/>
        <v>0</v>
      </c>
      <c r="D763" s="113">
        <f t="shared" si="23"/>
        <v>0</v>
      </c>
      <c r="E763" s="123"/>
      <c r="F763" s="123"/>
      <c r="G763" s="123"/>
    </row>
    <row r="764" customHeight="1" spans="1:7">
      <c r="A764" s="121">
        <v>2100208</v>
      </c>
      <c r="B764" s="122" t="s">
        <v>794</v>
      </c>
      <c r="C764" s="113">
        <f t="shared" si="24"/>
        <v>0</v>
      </c>
      <c r="D764" s="113">
        <f t="shared" si="23"/>
        <v>0</v>
      </c>
      <c r="E764" s="123"/>
      <c r="F764" s="123"/>
      <c r="G764" s="123"/>
    </row>
    <row r="765" customHeight="1" spans="1:7">
      <c r="A765" s="121">
        <v>2100209</v>
      </c>
      <c r="B765" s="122" t="s">
        <v>795</v>
      </c>
      <c r="C765" s="113">
        <f t="shared" si="24"/>
        <v>0</v>
      </c>
      <c r="D765" s="113">
        <f t="shared" si="23"/>
        <v>0</v>
      </c>
      <c r="E765" s="123"/>
      <c r="F765" s="123"/>
      <c r="G765" s="123"/>
    </row>
    <row r="766" customHeight="1" spans="1:7">
      <c r="A766" s="121">
        <v>2100210</v>
      </c>
      <c r="B766" s="122" t="s">
        <v>796</v>
      </c>
      <c r="C766" s="113">
        <f t="shared" si="24"/>
        <v>0</v>
      </c>
      <c r="D766" s="113">
        <f t="shared" si="23"/>
        <v>0</v>
      </c>
      <c r="E766" s="123"/>
      <c r="F766" s="123"/>
      <c r="G766" s="123"/>
    </row>
    <row r="767" customHeight="1" spans="1:7">
      <c r="A767" s="121">
        <v>2100211</v>
      </c>
      <c r="B767" s="122" t="s">
        <v>797</v>
      </c>
      <c r="C767" s="113">
        <f t="shared" si="24"/>
        <v>0</v>
      </c>
      <c r="D767" s="113">
        <f t="shared" si="23"/>
        <v>0</v>
      </c>
      <c r="E767" s="123"/>
      <c r="F767" s="123"/>
      <c r="G767" s="123"/>
    </row>
    <row r="768" customHeight="1" spans="1:7">
      <c r="A768" s="121">
        <v>2100212</v>
      </c>
      <c r="B768" s="122" t="s">
        <v>798</v>
      </c>
      <c r="C768" s="113">
        <f t="shared" si="24"/>
        <v>0</v>
      </c>
      <c r="D768" s="113">
        <f t="shared" si="23"/>
        <v>0</v>
      </c>
      <c r="E768" s="123"/>
      <c r="F768" s="123"/>
      <c r="G768" s="123"/>
    </row>
    <row r="769" customHeight="1" spans="1:7">
      <c r="A769" s="121">
        <v>2100299</v>
      </c>
      <c r="B769" s="122" t="s">
        <v>799</v>
      </c>
      <c r="C769" s="113">
        <f t="shared" si="24"/>
        <v>0</v>
      </c>
      <c r="D769" s="113">
        <f t="shared" si="23"/>
        <v>0</v>
      </c>
      <c r="E769" s="123"/>
      <c r="F769" s="123"/>
      <c r="G769" s="123"/>
    </row>
    <row r="770" s="101" customFormat="1" customHeight="1" spans="1:7">
      <c r="A770" s="118">
        <v>21003</v>
      </c>
      <c r="B770" s="119" t="s">
        <v>800</v>
      </c>
      <c r="C770" s="117">
        <f t="shared" si="24"/>
        <v>0</v>
      </c>
      <c r="D770" s="117">
        <f t="shared" si="23"/>
        <v>0</v>
      </c>
      <c r="E770" s="120">
        <f>SUM(E771:E773)</f>
        <v>0</v>
      </c>
      <c r="F770" s="120">
        <f>SUM(F771:F773)</f>
        <v>0</v>
      </c>
      <c r="G770" s="120">
        <f>SUM(G771:G773)</f>
        <v>0</v>
      </c>
    </row>
    <row r="771" customHeight="1" spans="1:7">
      <c r="A771" s="121">
        <v>2100301</v>
      </c>
      <c r="B771" s="122" t="s">
        <v>801</v>
      </c>
      <c r="C771" s="113">
        <f t="shared" si="24"/>
        <v>0</v>
      </c>
      <c r="D771" s="113">
        <f t="shared" si="23"/>
        <v>0</v>
      </c>
      <c r="E771" s="123"/>
      <c r="F771" s="123"/>
      <c r="G771" s="123"/>
    </row>
    <row r="772" customHeight="1" spans="1:7">
      <c r="A772" s="121">
        <v>2100302</v>
      </c>
      <c r="B772" s="122" t="s">
        <v>802</v>
      </c>
      <c r="C772" s="113">
        <f t="shared" si="24"/>
        <v>0</v>
      </c>
      <c r="D772" s="113">
        <f t="shared" si="23"/>
        <v>0</v>
      </c>
      <c r="E772" s="123"/>
      <c r="F772" s="123"/>
      <c r="G772" s="123"/>
    </row>
    <row r="773" customHeight="1" spans="1:7">
      <c r="A773" s="121">
        <v>2100399</v>
      </c>
      <c r="B773" s="122" t="s">
        <v>803</v>
      </c>
      <c r="C773" s="113">
        <f t="shared" si="24"/>
        <v>0</v>
      </c>
      <c r="D773" s="113">
        <f t="shared" si="23"/>
        <v>0</v>
      </c>
      <c r="E773" s="123"/>
      <c r="F773" s="123"/>
      <c r="G773" s="123"/>
    </row>
    <row r="774" s="101" customFormat="1" customHeight="1" spans="1:7">
      <c r="A774" s="118">
        <v>21004</v>
      </c>
      <c r="B774" s="119" t="s">
        <v>804</v>
      </c>
      <c r="C774" s="117">
        <f t="shared" si="24"/>
        <v>0</v>
      </c>
      <c r="D774" s="117">
        <f t="shared" si="23"/>
        <v>0</v>
      </c>
      <c r="E774" s="120">
        <f>SUM(E775:E785)</f>
        <v>0</v>
      </c>
      <c r="F774" s="120">
        <f>SUM(F775:F785)</f>
        <v>0</v>
      </c>
      <c r="G774" s="120">
        <f>SUM(G775:G785)</f>
        <v>0</v>
      </c>
    </row>
    <row r="775" customHeight="1" spans="1:7">
      <c r="A775" s="121">
        <v>2100401</v>
      </c>
      <c r="B775" s="122" t="s">
        <v>805</v>
      </c>
      <c r="C775" s="113">
        <f t="shared" si="24"/>
        <v>0</v>
      </c>
      <c r="D775" s="113">
        <f t="shared" ref="D775:D838" si="25">SUM(E775+F775)</f>
        <v>0</v>
      </c>
      <c r="E775" s="123"/>
      <c r="F775" s="123"/>
      <c r="G775" s="123"/>
    </row>
    <row r="776" customHeight="1" spans="1:7">
      <c r="A776" s="121">
        <v>2100402</v>
      </c>
      <c r="B776" s="122" t="s">
        <v>806</v>
      </c>
      <c r="C776" s="113">
        <f t="shared" si="24"/>
        <v>0</v>
      </c>
      <c r="D776" s="113">
        <f t="shared" si="25"/>
        <v>0</v>
      </c>
      <c r="E776" s="123"/>
      <c r="F776" s="123"/>
      <c r="G776" s="123"/>
    </row>
    <row r="777" customHeight="1" spans="1:7">
      <c r="A777" s="121">
        <v>2100403</v>
      </c>
      <c r="B777" s="122" t="s">
        <v>807</v>
      </c>
      <c r="C777" s="113">
        <f t="shared" ref="C777:C840" si="26">SUM(D777+G777)</f>
        <v>0</v>
      </c>
      <c r="D777" s="113">
        <f t="shared" si="25"/>
        <v>0</v>
      </c>
      <c r="E777" s="123"/>
      <c r="F777" s="123"/>
      <c r="G777" s="123"/>
    </row>
    <row r="778" customHeight="1" spans="1:7">
      <c r="A778" s="121">
        <v>2100404</v>
      </c>
      <c r="B778" s="122" t="s">
        <v>808</v>
      </c>
      <c r="C778" s="113">
        <f t="shared" si="26"/>
        <v>0</v>
      </c>
      <c r="D778" s="113">
        <f t="shared" si="25"/>
        <v>0</v>
      </c>
      <c r="E778" s="123"/>
      <c r="F778" s="123"/>
      <c r="G778" s="123"/>
    </row>
    <row r="779" customHeight="1" spans="1:7">
      <c r="A779" s="121">
        <v>2100405</v>
      </c>
      <c r="B779" s="122" t="s">
        <v>809</v>
      </c>
      <c r="C779" s="113">
        <f t="shared" si="26"/>
        <v>0</v>
      </c>
      <c r="D779" s="113">
        <f t="shared" si="25"/>
        <v>0</v>
      </c>
      <c r="E779" s="123"/>
      <c r="F779" s="123"/>
      <c r="G779" s="123"/>
    </row>
    <row r="780" customHeight="1" spans="1:7">
      <c r="A780" s="121">
        <v>2100406</v>
      </c>
      <c r="B780" s="122" t="s">
        <v>810</v>
      </c>
      <c r="C780" s="113">
        <f t="shared" si="26"/>
        <v>0</v>
      </c>
      <c r="D780" s="113">
        <f t="shared" si="25"/>
        <v>0</v>
      </c>
      <c r="E780" s="123"/>
      <c r="F780" s="123"/>
      <c r="G780" s="123"/>
    </row>
    <row r="781" customHeight="1" spans="1:7">
      <c r="A781" s="121">
        <v>2100407</v>
      </c>
      <c r="B781" s="122" t="s">
        <v>811</v>
      </c>
      <c r="C781" s="113">
        <f t="shared" si="26"/>
        <v>0</v>
      </c>
      <c r="D781" s="113">
        <f t="shared" si="25"/>
        <v>0</v>
      </c>
      <c r="E781" s="123"/>
      <c r="F781" s="123"/>
      <c r="G781" s="123"/>
    </row>
    <row r="782" customHeight="1" spans="1:7">
      <c r="A782" s="121">
        <v>2100408</v>
      </c>
      <c r="B782" s="122" t="s">
        <v>812</v>
      </c>
      <c r="C782" s="113">
        <f t="shared" si="26"/>
        <v>0</v>
      </c>
      <c r="D782" s="113">
        <f t="shared" si="25"/>
        <v>0</v>
      </c>
      <c r="E782" s="123"/>
      <c r="F782" s="123"/>
      <c r="G782" s="123"/>
    </row>
    <row r="783" customHeight="1" spans="1:7">
      <c r="A783" s="121">
        <v>2100409</v>
      </c>
      <c r="B783" s="122" t="s">
        <v>813</v>
      </c>
      <c r="C783" s="113">
        <f t="shared" si="26"/>
        <v>0</v>
      </c>
      <c r="D783" s="113">
        <f t="shared" si="25"/>
        <v>0</v>
      </c>
      <c r="E783" s="123"/>
      <c r="F783" s="123"/>
      <c r="G783" s="123"/>
    </row>
    <row r="784" customHeight="1" spans="1:7">
      <c r="A784" s="121">
        <v>2100410</v>
      </c>
      <c r="B784" s="122" t="s">
        <v>814</v>
      </c>
      <c r="C784" s="113">
        <f t="shared" si="26"/>
        <v>0</v>
      </c>
      <c r="D784" s="113">
        <f t="shared" si="25"/>
        <v>0</v>
      </c>
      <c r="E784" s="123"/>
      <c r="F784" s="123"/>
      <c r="G784" s="123"/>
    </row>
    <row r="785" customHeight="1" spans="1:7">
      <c r="A785" s="121">
        <v>2100499</v>
      </c>
      <c r="B785" s="122" t="s">
        <v>815</v>
      </c>
      <c r="C785" s="113">
        <f t="shared" si="26"/>
        <v>0</v>
      </c>
      <c r="D785" s="113">
        <f t="shared" si="25"/>
        <v>0</v>
      </c>
      <c r="E785" s="123"/>
      <c r="F785" s="123"/>
      <c r="G785" s="123"/>
    </row>
    <row r="786" s="101" customFormat="1" customHeight="1" spans="1:7">
      <c r="A786" s="118">
        <v>21006</v>
      </c>
      <c r="B786" s="119" t="s">
        <v>816</v>
      </c>
      <c r="C786" s="117">
        <f t="shared" si="26"/>
        <v>0</v>
      </c>
      <c r="D786" s="117">
        <f t="shared" si="25"/>
        <v>0</v>
      </c>
      <c r="E786" s="120">
        <f>SUM(E787:E788)</f>
        <v>0</v>
      </c>
      <c r="F786" s="120">
        <f>SUM(F787:F788)</f>
        <v>0</v>
      </c>
      <c r="G786" s="120">
        <f>SUM(G787:G788)</f>
        <v>0</v>
      </c>
    </row>
    <row r="787" customHeight="1" spans="1:7">
      <c r="A787" s="121">
        <v>2100601</v>
      </c>
      <c r="B787" s="122" t="s">
        <v>817</v>
      </c>
      <c r="C787" s="113">
        <f t="shared" si="26"/>
        <v>0</v>
      </c>
      <c r="D787" s="113">
        <f t="shared" si="25"/>
        <v>0</v>
      </c>
      <c r="E787" s="123"/>
      <c r="F787" s="123"/>
      <c r="G787" s="123"/>
    </row>
    <row r="788" customHeight="1" spans="1:7">
      <c r="A788" s="121">
        <v>2100699</v>
      </c>
      <c r="B788" s="122" t="s">
        <v>818</v>
      </c>
      <c r="C788" s="113">
        <f t="shared" si="26"/>
        <v>0</v>
      </c>
      <c r="D788" s="113">
        <f t="shared" si="25"/>
        <v>0</v>
      </c>
      <c r="E788" s="123"/>
      <c r="F788" s="123"/>
      <c r="G788" s="123"/>
    </row>
    <row r="789" s="101" customFormat="1" customHeight="1" spans="1:7">
      <c r="A789" s="118">
        <v>21007</v>
      </c>
      <c r="B789" s="119" t="s">
        <v>819</v>
      </c>
      <c r="C789" s="117">
        <f t="shared" si="26"/>
        <v>0</v>
      </c>
      <c r="D789" s="117">
        <f t="shared" si="25"/>
        <v>0</v>
      </c>
      <c r="E789" s="120">
        <f>SUM(E790:E792)</f>
        <v>0</v>
      </c>
      <c r="F789" s="120">
        <f>SUM(F790:F792)</f>
        <v>0</v>
      </c>
      <c r="G789" s="120">
        <f>SUM(G790:G792)</f>
        <v>0</v>
      </c>
    </row>
    <row r="790" customHeight="1" spans="1:7">
      <c r="A790" s="121">
        <v>2100716</v>
      </c>
      <c r="B790" s="122" t="s">
        <v>820</v>
      </c>
      <c r="C790" s="113">
        <f t="shared" si="26"/>
        <v>0</v>
      </c>
      <c r="D790" s="113">
        <f t="shared" si="25"/>
        <v>0</v>
      </c>
      <c r="E790" s="123"/>
      <c r="F790" s="123"/>
      <c r="G790" s="123"/>
    </row>
    <row r="791" customHeight="1" spans="1:7">
      <c r="A791" s="121">
        <v>2100717</v>
      </c>
      <c r="B791" s="122" t="s">
        <v>821</v>
      </c>
      <c r="C791" s="113">
        <f t="shared" si="26"/>
        <v>0</v>
      </c>
      <c r="D791" s="113">
        <f t="shared" si="25"/>
        <v>0</v>
      </c>
      <c r="E791" s="123"/>
      <c r="F791" s="123"/>
      <c r="G791" s="123"/>
    </row>
    <row r="792" customHeight="1" spans="1:7">
      <c r="A792" s="121">
        <v>2100799</v>
      </c>
      <c r="B792" s="122" t="s">
        <v>822</v>
      </c>
      <c r="C792" s="113">
        <f t="shared" si="26"/>
        <v>0</v>
      </c>
      <c r="D792" s="113">
        <f t="shared" si="25"/>
        <v>0</v>
      </c>
      <c r="E792" s="123"/>
      <c r="F792" s="123"/>
      <c r="G792" s="123"/>
    </row>
    <row r="793" s="101" customFormat="1" customHeight="1" spans="1:7">
      <c r="A793" s="118">
        <v>21011</v>
      </c>
      <c r="B793" s="119" t="s">
        <v>823</v>
      </c>
      <c r="C793" s="117">
        <f t="shared" si="26"/>
        <v>0</v>
      </c>
      <c r="D793" s="117">
        <f t="shared" si="25"/>
        <v>0</v>
      </c>
      <c r="E793" s="120">
        <f>SUM(E794:E797)</f>
        <v>0</v>
      </c>
      <c r="F793" s="120">
        <f>SUM(F794:F797)</f>
        <v>0</v>
      </c>
      <c r="G793" s="120">
        <f>SUM(G794:G797)</f>
        <v>0</v>
      </c>
    </row>
    <row r="794" customHeight="1" spans="1:7">
      <c r="A794" s="121">
        <v>2101101</v>
      </c>
      <c r="B794" s="122" t="s">
        <v>824</v>
      </c>
      <c r="C794" s="113">
        <f t="shared" si="26"/>
        <v>0</v>
      </c>
      <c r="D794" s="113">
        <f t="shared" si="25"/>
        <v>0</v>
      </c>
      <c r="E794" s="123"/>
      <c r="F794" s="123"/>
      <c r="G794" s="123"/>
    </row>
    <row r="795" customHeight="1" spans="1:7">
      <c r="A795" s="121">
        <v>2101102</v>
      </c>
      <c r="B795" s="122" t="s">
        <v>825</v>
      </c>
      <c r="C795" s="113">
        <f t="shared" si="26"/>
        <v>0</v>
      </c>
      <c r="D795" s="113">
        <f t="shared" si="25"/>
        <v>0</v>
      </c>
      <c r="E795" s="123"/>
      <c r="F795" s="123"/>
      <c r="G795" s="123"/>
    </row>
    <row r="796" customHeight="1" spans="1:7">
      <c r="A796" s="121">
        <v>2101103</v>
      </c>
      <c r="B796" s="122" t="s">
        <v>826</v>
      </c>
      <c r="C796" s="113">
        <f t="shared" si="26"/>
        <v>0</v>
      </c>
      <c r="D796" s="113">
        <f t="shared" si="25"/>
        <v>0</v>
      </c>
      <c r="E796" s="123"/>
      <c r="F796" s="123"/>
      <c r="G796" s="123"/>
    </row>
    <row r="797" customHeight="1" spans="1:7">
      <c r="A797" s="121">
        <v>2101199</v>
      </c>
      <c r="B797" s="122" t="s">
        <v>827</v>
      </c>
      <c r="C797" s="113">
        <f t="shared" si="26"/>
        <v>0</v>
      </c>
      <c r="D797" s="113">
        <f t="shared" si="25"/>
        <v>0</v>
      </c>
      <c r="E797" s="123"/>
      <c r="F797" s="123"/>
      <c r="G797" s="123"/>
    </row>
    <row r="798" s="101" customFormat="1" customHeight="1" spans="1:7">
      <c r="A798" s="118">
        <v>21012</v>
      </c>
      <c r="B798" s="119" t="s">
        <v>828</v>
      </c>
      <c r="C798" s="117">
        <f t="shared" si="26"/>
        <v>0</v>
      </c>
      <c r="D798" s="117">
        <f t="shared" si="25"/>
        <v>0</v>
      </c>
      <c r="E798" s="120">
        <f>SUM(E799:E801)</f>
        <v>0</v>
      </c>
      <c r="F798" s="120">
        <f>SUM(F799:F801)</f>
        <v>0</v>
      </c>
      <c r="G798" s="120">
        <f>SUM(G799:G801)</f>
        <v>0</v>
      </c>
    </row>
    <row r="799" customHeight="1" spans="1:7">
      <c r="A799" s="121">
        <v>2101201</v>
      </c>
      <c r="B799" s="122" t="s">
        <v>829</v>
      </c>
      <c r="C799" s="113">
        <f t="shared" si="26"/>
        <v>0</v>
      </c>
      <c r="D799" s="113">
        <f t="shared" si="25"/>
        <v>0</v>
      </c>
      <c r="E799" s="123"/>
      <c r="F799" s="123"/>
      <c r="G799" s="123"/>
    </row>
    <row r="800" customHeight="1" spans="1:7">
      <c r="A800" s="121">
        <v>2101202</v>
      </c>
      <c r="B800" s="122" t="s">
        <v>830</v>
      </c>
      <c r="C800" s="113">
        <f t="shared" si="26"/>
        <v>0</v>
      </c>
      <c r="D800" s="113">
        <f t="shared" si="25"/>
        <v>0</v>
      </c>
      <c r="E800" s="123"/>
      <c r="F800" s="123"/>
      <c r="G800" s="123"/>
    </row>
    <row r="801" customHeight="1" spans="1:7">
      <c r="A801" s="121">
        <v>2101299</v>
      </c>
      <c r="B801" s="122" t="s">
        <v>831</v>
      </c>
      <c r="C801" s="113">
        <f t="shared" si="26"/>
        <v>0</v>
      </c>
      <c r="D801" s="113">
        <f t="shared" si="25"/>
        <v>0</v>
      </c>
      <c r="E801" s="123"/>
      <c r="F801" s="123"/>
      <c r="G801" s="123"/>
    </row>
    <row r="802" s="101" customFormat="1" customHeight="1" spans="1:7">
      <c r="A802" s="118">
        <v>21013</v>
      </c>
      <c r="B802" s="119" t="s">
        <v>832</v>
      </c>
      <c r="C802" s="117">
        <f t="shared" si="26"/>
        <v>0</v>
      </c>
      <c r="D802" s="117">
        <f t="shared" si="25"/>
        <v>0</v>
      </c>
      <c r="E802" s="120">
        <f>SUM(E803:E805)</f>
        <v>0</v>
      </c>
      <c r="F802" s="120">
        <f>SUM(F803:F805)</f>
        <v>0</v>
      </c>
      <c r="G802" s="120">
        <f>SUM(G803:G805)</f>
        <v>0</v>
      </c>
    </row>
    <row r="803" customHeight="1" spans="1:7">
      <c r="A803" s="121">
        <v>2101301</v>
      </c>
      <c r="B803" s="122" t="s">
        <v>833</v>
      </c>
      <c r="C803" s="113">
        <f t="shared" si="26"/>
        <v>0</v>
      </c>
      <c r="D803" s="113">
        <f t="shared" si="25"/>
        <v>0</v>
      </c>
      <c r="E803" s="123"/>
      <c r="F803" s="123"/>
      <c r="G803" s="123"/>
    </row>
    <row r="804" customHeight="1" spans="1:7">
      <c r="A804" s="121">
        <v>2101302</v>
      </c>
      <c r="B804" s="122" t="s">
        <v>834</v>
      </c>
      <c r="C804" s="113">
        <f t="shared" si="26"/>
        <v>0</v>
      </c>
      <c r="D804" s="113">
        <f t="shared" si="25"/>
        <v>0</v>
      </c>
      <c r="E804" s="123"/>
      <c r="F804" s="123"/>
      <c r="G804" s="123"/>
    </row>
    <row r="805" customHeight="1" spans="1:7">
      <c r="A805" s="121">
        <v>2101399</v>
      </c>
      <c r="B805" s="122" t="s">
        <v>835</v>
      </c>
      <c r="C805" s="113">
        <f t="shared" si="26"/>
        <v>0</v>
      </c>
      <c r="D805" s="113">
        <f t="shared" si="25"/>
        <v>0</v>
      </c>
      <c r="E805" s="123"/>
      <c r="F805" s="123"/>
      <c r="G805" s="123"/>
    </row>
    <row r="806" s="101" customFormat="1" customHeight="1" spans="1:7">
      <c r="A806" s="118">
        <v>21014</v>
      </c>
      <c r="B806" s="119" t="s">
        <v>836</v>
      </c>
      <c r="C806" s="117">
        <f t="shared" si="26"/>
        <v>0</v>
      </c>
      <c r="D806" s="117">
        <f t="shared" si="25"/>
        <v>0</v>
      </c>
      <c r="E806" s="120">
        <f>SUM(E807:E808)</f>
        <v>0</v>
      </c>
      <c r="F806" s="120">
        <f>SUM(F807:F808)</f>
        <v>0</v>
      </c>
      <c r="G806" s="120">
        <f>SUM(G807:G808)</f>
        <v>0</v>
      </c>
    </row>
    <row r="807" customHeight="1" spans="1:7">
      <c r="A807" s="121">
        <v>2101401</v>
      </c>
      <c r="B807" s="122" t="s">
        <v>837</v>
      </c>
      <c r="C807" s="113">
        <f t="shared" si="26"/>
        <v>0</v>
      </c>
      <c r="D807" s="113">
        <f t="shared" si="25"/>
        <v>0</v>
      </c>
      <c r="E807" s="123"/>
      <c r="F807" s="123"/>
      <c r="G807" s="123"/>
    </row>
    <row r="808" customHeight="1" spans="1:7">
      <c r="A808" s="121">
        <v>2101499</v>
      </c>
      <c r="B808" s="122" t="s">
        <v>838</v>
      </c>
      <c r="C808" s="113">
        <f t="shared" si="26"/>
        <v>0</v>
      </c>
      <c r="D808" s="113">
        <f t="shared" si="25"/>
        <v>0</v>
      </c>
      <c r="E808" s="123"/>
      <c r="F808" s="123"/>
      <c r="G808" s="123"/>
    </row>
    <row r="809" s="101" customFormat="1" customHeight="1" spans="1:7">
      <c r="A809" s="118">
        <v>21015</v>
      </c>
      <c r="B809" s="119" t="s">
        <v>839</v>
      </c>
      <c r="C809" s="117">
        <f t="shared" si="26"/>
        <v>0</v>
      </c>
      <c r="D809" s="117">
        <f t="shared" si="25"/>
        <v>0</v>
      </c>
      <c r="E809" s="120">
        <f>SUM(E810:E817)</f>
        <v>0</v>
      </c>
      <c r="F809" s="120">
        <f>SUM(F810:F817)</f>
        <v>0</v>
      </c>
      <c r="G809" s="120">
        <f>SUM(G810:G817)</f>
        <v>0</v>
      </c>
    </row>
    <row r="810" customHeight="1" spans="1:7">
      <c r="A810" s="121">
        <v>2101501</v>
      </c>
      <c r="B810" s="122" t="s">
        <v>280</v>
      </c>
      <c r="C810" s="113">
        <f t="shared" si="26"/>
        <v>0</v>
      </c>
      <c r="D810" s="113">
        <f t="shared" si="25"/>
        <v>0</v>
      </c>
      <c r="E810" s="123"/>
      <c r="F810" s="123"/>
      <c r="G810" s="123"/>
    </row>
    <row r="811" customHeight="1" spans="1:7">
      <c r="A811" s="121">
        <v>2101502</v>
      </c>
      <c r="B811" s="122" t="s">
        <v>281</v>
      </c>
      <c r="C811" s="113">
        <f t="shared" si="26"/>
        <v>0</v>
      </c>
      <c r="D811" s="113">
        <f t="shared" si="25"/>
        <v>0</v>
      </c>
      <c r="E811" s="123"/>
      <c r="F811" s="123"/>
      <c r="G811" s="123"/>
    </row>
    <row r="812" customHeight="1" spans="1:7">
      <c r="A812" s="121">
        <v>2101503</v>
      </c>
      <c r="B812" s="122" t="s">
        <v>282</v>
      </c>
      <c r="C812" s="113">
        <f t="shared" si="26"/>
        <v>0</v>
      </c>
      <c r="D812" s="113">
        <f t="shared" si="25"/>
        <v>0</v>
      </c>
      <c r="E812" s="123"/>
      <c r="F812" s="123"/>
      <c r="G812" s="123"/>
    </row>
    <row r="813" customHeight="1" spans="1:7">
      <c r="A813" s="121">
        <v>2101504</v>
      </c>
      <c r="B813" s="122" t="s">
        <v>288</v>
      </c>
      <c r="C813" s="113">
        <f t="shared" si="26"/>
        <v>0</v>
      </c>
      <c r="D813" s="113">
        <f t="shared" si="25"/>
        <v>0</v>
      </c>
      <c r="E813" s="123"/>
      <c r="F813" s="123"/>
      <c r="G813" s="123"/>
    </row>
    <row r="814" customHeight="1" spans="1:7">
      <c r="A814" s="121">
        <v>2101505</v>
      </c>
      <c r="B814" s="122" t="s">
        <v>840</v>
      </c>
      <c r="C814" s="113">
        <f t="shared" si="26"/>
        <v>0</v>
      </c>
      <c r="D814" s="113">
        <f t="shared" si="25"/>
        <v>0</v>
      </c>
      <c r="E814" s="123"/>
      <c r="F814" s="123"/>
      <c r="G814" s="123"/>
    </row>
    <row r="815" customHeight="1" spans="1:7">
      <c r="A815" s="121">
        <v>2101506</v>
      </c>
      <c r="B815" s="122" t="s">
        <v>841</v>
      </c>
      <c r="C815" s="113">
        <f t="shared" si="26"/>
        <v>0</v>
      </c>
      <c r="D815" s="113">
        <f t="shared" si="25"/>
        <v>0</v>
      </c>
      <c r="E815" s="123"/>
      <c r="F815" s="123"/>
      <c r="G815" s="123"/>
    </row>
    <row r="816" customHeight="1" spans="1:7">
      <c r="A816" s="121">
        <v>2101550</v>
      </c>
      <c r="B816" s="122" t="s">
        <v>64</v>
      </c>
      <c r="C816" s="113">
        <f t="shared" si="26"/>
        <v>0</v>
      </c>
      <c r="D816" s="113">
        <f t="shared" si="25"/>
        <v>0</v>
      </c>
      <c r="E816" s="123"/>
      <c r="F816" s="123"/>
      <c r="G816" s="123"/>
    </row>
    <row r="817" customHeight="1" spans="1:7">
      <c r="A817" s="121">
        <v>2101599</v>
      </c>
      <c r="B817" s="122" t="s">
        <v>842</v>
      </c>
      <c r="C817" s="113">
        <f t="shared" si="26"/>
        <v>0</v>
      </c>
      <c r="D817" s="113">
        <f t="shared" si="25"/>
        <v>0</v>
      </c>
      <c r="E817" s="123"/>
      <c r="F817" s="123"/>
      <c r="G817" s="123"/>
    </row>
    <row r="818" s="101" customFormat="1" customHeight="1" spans="1:7">
      <c r="A818" s="118">
        <v>21016</v>
      </c>
      <c r="B818" s="119" t="s">
        <v>843</v>
      </c>
      <c r="C818" s="117">
        <f t="shared" si="26"/>
        <v>0</v>
      </c>
      <c r="D818" s="117">
        <f t="shared" si="25"/>
        <v>0</v>
      </c>
      <c r="E818" s="120">
        <f>SUM(E819)</f>
        <v>0</v>
      </c>
      <c r="F818" s="120">
        <f>SUM(F819)</f>
        <v>0</v>
      </c>
      <c r="G818" s="120">
        <f>SUM(G819)</f>
        <v>0</v>
      </c>
    </row>
    <row r="819" customHeight="1" spans="1:7">
      <c r="A819" s="121">
        <v>2101601</v>
      </c>
      <c r="B819" s="122" t="s">
        <v>843</v>
      </c>
      <c r="C819" s="113">
        <f t="shared" si="26"/>
        <v>0</v>
      </c>
      <c r="D819" s="113">
        <f t="shared" si="25"/>
        <v>0</v>
      </c>
      <c r="E819" s="123"/>
      <c r="F819" s="123"/>
      <c r="G819" s="123"/>
    </row>
    <row r="820" s="101" customFormat="1" customHeight="1" spans="1:7">
      <c r="A820" s="118">
        <v>21099</v>
      </c>
      <c r="B820" s="119" t="s">
        <v>844</v>
      </c>
      <c r="C820" s="117">
        <f t="shared" si="26"/>
        <v>0</v>
      </c>
      <c r="D820" s="117">
        <f t="shared" si="25"/>
        <v>0</v>
      </c>
      <c r="E820" s="120">
        <f>SUM(E821)</f>
        <v>0</v>
      </c>
      <c r="F820" s="120">
        <f>SUM(F821)</f>
        <v>0</v>
      </c>
      <c r="G820" s="120">
        <f>SUM(G821)</f>
        <v>0</v>
      </c>
    </row>
    <row r="821" customHeight="1" spans="1:7">
      <c r="A821" s="121">
        <v>2109999</v>
      </c>
      <c r="B821" s="122" t="s">
        <v>844</v>
      </c>
      <c r="C821" s="113">
        <f t="shared" si="26"/>
        <v>0</v>
      </c>
      <c r="D821" s="113">
        <f t="shared" si="25"/>
        <v>0</v>
      </c>
      <c r="E821" s="123"/>
      <c r="F821" s="123"/>
      <c r="G821" s="123"/>
    </row>
    <row r="822" s="101" customFormat="1" customHeight="1" spans="1:7">
      <c r="A822" s="75">
        <v>211</v>
      </c>
      <c r="B822" s="75" t="s">
        <v>845</v>
      </c>
      <c r="C822" s="117">
        <f t="shared" si="26"/>
        <v>0</v>
      </c>
      <c r="D822" s="117">
        <f t="shared" si="25"/>
        <v>0</v>
      </c>
      <c r="E822" s="120">
        <f>E823+E833+E837+E846+E851+E858+E864+E867+E870+E872+E874+E880+E882+E884+E899+E904+E909</f>
        <v>0</v>
      </c>
      <c r="F822" s="120">
        <f>F823+F833+F837+F846+F851+F858+F864+F867+F870+F872+F874+F880+F882+F884+F899+F904+F909</f>
        <v>0</v>
      </c>
      <c r="G822" s="120">
        <f>G823+G833+G837+G846+G851+G858+G864+G867+G870+G872+G874+G880+G882+G884+G899+G904+G909</f>
        <v>0</v>
      </c>
    </row>
    <row r="823" s="101" customFormat="1" customHeight="1" spans="1:7">
      <c r="A823" s="118">
        <v>21101</v>
      </c>
      <c r="B823" s="119" t="s">
        <v>846</v>
      </c>
      <c r="C823" s="117">
        <f t="shared" si="26"/>
        <v>0</v>
      </c>
      <c r="D823" s="117">
        <f t="shared" si="25"/>
        <v>0</v>
      </c>
      <c r="E823" s="120">
        <f>SUM(E824:E832)</f>
        <v>0</v>
      </c>
      <c r="F823" s="120">
        <f>SUM(F824:F832)</f>
        <v>0</v>
      </c>
      <c r="G823" s="120">
        <f>SUM(G824:G832)</f>
        <v>0</v>
      </c>
    </row>
    <row r="824" customHeight="1" spans="1:7">
      <c r="A824" s="121">
        <v>2110101</v>
      </c>
      <c r="B824" s="122" t="s">
        <v>847</v>
      </c>
      <c r="C824" s="113">
        <f t="shared" si="26"/>
        <v>0</v>
      </c>
      <c r="D824" s="113">
        <f t="shared" si="25"/>
        <v>0</v>
      </c>
      <c r="E824" s="123"/>
      <c r="F824" s="123"/>
      <c r="G824" s="123"/>
    </row>
    <row r="825" customHeight="1" spans="1:7">
      <c r="A825" s="121">
        <v>2110102</v>
      </c>
      <c r="B825" s="122" t="s">
        <v>848</v>
      </c>
      <c r="C825" s="113">
        <f t="shared" si="26"/>
        <v>0</v>
      </c>
      <c r="D825" s="113">
        <f t="shared" si="25"/>
        <v>0</v>
      </c>
      <c r="E825" s="123"/>
      <c r="F825" s="123"/>
      <c r="G825" s="123"/>
    </row>
    <row r="826" customHeight="1" spans="1:7">
      <c r="A826" s="121">
        <v>2110103</v>
      </c>
      <c r="B826" s="122" t="s">
        <v>849</v>
      </c>
      <c r="C826" s="113">
        <f t="shared" si="26"/>
        <v>0</v>
      </c>
      <c r="D826" s="113">
        <f t="shared" si="25"/>
        <v>0</v>
      </c>
      <c r="E826" s="123"/>
      <c r="F826" s="123"/>
      <c r="G826" s="123"/>
    </row>
    <row r="827" customHeight="1" spans="1:7">
      <c r="A827" s="121">
        <v>2110104</v>
      </c>
      <c r="B827" s="122" t="s">
        <v>850</v>
      </c>
      <c r="C827" s="113">
        <f t="shared" si="26"/>
        <v>0</v>
      </c>
      <c r="D827" s="113">
        <f t="shared" si="25"/>
        <v>0</v>
      </c>
      <c r="E827" s="123"/>
      <c r="F827" s="123"/>
      <c r="G827" s="123"/>
    </row>
    <row r="828" customHeight="1" spans="1:7">
      <c r="A828" s="121">
        <v>2110105</v>
      </c>
      <c r="B828" s="122" t="s">
        <v>851</v>
      </c>
      <c r="C828" s="113">
        <f t="shared" si="26"/>
        <v>0</v>
      </c>
      <c r="D828" s="113">
        <f t="shared" si="25"/>
        <v>0</v>
      </c>
      <c r="E828" s="123"/>
      <c r="F828" s="123"/>
      <c r="G828" s="123"/>
    </row>
    <row r="829" customHeight="1" spans="1:7">
      <c r="A829" s="121">
        <v>2110106</v>
      </c>
      <c r="B829" s="122" t="s">
        <v>852</v>
      </c>
      <c r="C829" s="113">
        <f t="shared" si="26"/>
        <v>0</v>
      </c>
      <c r="D829" s="113">
        <f t="shared" si="25"/>
        <v>0</v>
      </c>
      <c r="E829" s="123"/>
      <c r="F829" s="123"/>
      <c r="G829" s="123"/>
    </row>
    <row r="830" customHeight="1" spans="1:7">
      <c r="A830" s="121">
        <v>2110107</v>
      </c>
      <c r="B830" s="122" t="s">
        <v>853</v>
      </c>
      <c r="C830" s="113">
        <f t="shared" si="26"/>
        <v>0</v>
      </c>
      <c r="D830" s="113">
        <f t="shared" si="25"/>
        <v>0</v>
      </c>
      <c r="E830" s="123"/>
      <c r="F830" s="123"/>
      <c r="G830" s="123"/>
    </row>
    <row r="831" customHeight="1" spans="1:7">
      <c r="A831" s="121">
        <v>2110108</v>
      </c>
      <c r="B831" s="122" t="s">
        <v>116</v>
      </c>
      <c r="C831" s="113">
        <f t="shared" si="26"/>
        <v>0</v>
      </c>
      <c r="D831" s="113">
        <f t="shared" si="25"/>
        <v>0</v>
      </c>
      <c r="E831" s="123"/>
      <c r="F831" s="123"/>
      <c r="G831" s="123"/>
    </row>
    <row r="832" customHeight="1" spans="1:7">
      <c r="A832" s="121">
        <v>2110199</v>
      </c>
      <c r="B832" s="122" t="s">
        <v>854</v>
      </c>
      <c r="C832" s="113">
        <f t="shared" si="26"/>
        <v>0</v>
      </c>
      <c r="D832" s="113">
        <f t="shared" si="25"/>
        <v>0</v>
      </c>
      <c r="E832" s="123"/>
      <c r="F832" s="123"/>
      <c r="G832" s="123"/>
    </row>
    <row r="833" s="101" customFormat="1" customHeight="1" spans="1:7">
      <c r="A833" s="118">
        <v>21102</v>
      </c>
      <c r="B833" s="119" t="s">
        <v>855</v>
      </c>
      <c r="C833" s="117">
        <f t="shared" si="26"/>
        <v>0</v>
      </c>
      <c r="D833" s="117">
        <f t="shared" si="25"/>
        <v>0</v>
      </c>
      <c r="E833" s="120">
        <f>SUM(E834:E836)</f>
        <v>0</v>
      </c>
      <c r="F833" s="120">
        <f>SUM(F834:F836)</f>
        <v>0</v>
      </c>
      <c r="G833" s="120">
        <f>SUM(G834:G836)</f>
        <v>0</v>
      </c>
    </row>
    <row r="834" customHeight="1" spans="1:7">
      <c r="A834" s="121">
        <v>2110203</v>
      </c>
      <c r="B834" s="122" t="s">
        <v>856</v>
      </c>
      <c r="C834" s="113">
        <f t="shared" si="26"/>
        <v>0</v>
      </c>
      <c r="D834" s="113">
        <f t="shared" si="25"/>
        <v>0</v>
      </c>
      <c r="E834" s="123"/>
      <c r="F834" s="123"/>
      <c r="G834" s="123"/>
    </row>
    <row r="835" customHeight="1" spans="1:7">
      <c r="A835" s="121">
        <v>2110204</v>
      </c>
      <c r="B835" s="122" t="s">
        <v>857</v>
      </c>
      <c r="C835" s="113">
        <f t="shared" si="26"/>
        <v>0</v>
      </c>
      <c r="D835" s="113">
        <f t="shared" si="25"/>
        <v>0</v>
      </c>
      <c r="E835" s="123"/>
      <c r="F835" s="123"/>
      <c r="G835" s="123"/>
    </row>
    <row r="836" customHeight="1" spans="1:7">
      <c r="A836" s="121">
        <v>2110299</v>
      </c>
      <c r="B836" s="122" t="s">
        <v>858</v>
      </c>
      <c r="C836" s="113">
        <f t="shared" si="26"/>
        <v>0</v>
      </c>
      <c r="D836" s="113">
        <f t="shared" si="25"/>
        <v>0</v>
      </c>
      <c r="E836" s="123"/>
      <c r="F836" s="123"/>
      <c r="G836" s="123"/>
    </row>
    <row r="837" s="101" customFormat="1" customHeight="1" spans="1:7">
      <c r="A837" s="118">
        <v>21103</v>
      </c>
      <c r="B837" s="119" t="s">
        <v>859</v>
      </c>
      <c r="C837" s="117">
        <f t="shared" si="26"/>
        <v>0</v>
      </c>
      <c r="D837" s="117">
        <f t="shared" si="25"/>
        <v>0</v>
      </c>
      <c r="E837" s="120">
        <f>SUM(E838:E845)</f>
        <v>0</v>
      </c>
      <c r="F837" s="120">
        <f>SUM(F838:F845)</f>
        <v>0</v>
      </c>
      <c r="G837" s="120">
        <f>SUM(G838:G845)</f>
        <v>0</v>
      </c>
    </row>
    <row r="838" customHeight="1" spans="1:7">
      <c r="A838" s="121">
        <v>2110301</v>
      </c>
      <c r="B838" s="122" t="s">
        <v>860</v>
      </c>
      <c r="C838" s="113">
        <f t="shared" si="26"/>
        <v>0</v>
      </c>
      <c r="D838" s="113">
        <f t="shared" si="25"/>
        <v>0</v>
      </c>
      <c r="E838" s="123"/>
      <c r="F838" s="123"/>
      <c r="G838" s="123"/>
    </row>
    <row r="839" customHeight="1" spans="1:7">
      <c r="A839" s="121">
        <v>2110302</v>
      </c>
      <c r="B839" s="122" t="s">
        <v>861</v>
      </c>
      <c r="C839" s="113">
        <f t="shared" si="26"/>
        <v>0</v>
      </c>
      <c r="D839" s="113">
        <f t="shared" ref="D839:D902" si="27">SUM(E839+F839)</f>
        <v>0</v>
      </c>
      <c r="E839" s="123"/>
      <c r="F839" s="123"/>
      <c r="G839" s="123"/>
    </row>
    <row r="840" customHeight="1" spans="1:7">
      <c r="A840" s="121">
        <v>2110303</v>
      </c>
      <c r="B840" s="122" t="s">
        <v>862</v>
      </c>
      <c r="C840" s="113">
        <f t="shared" si="26"/>
        <v>0</v>
      </c>
      <c r="D840" s="113">
        <f t="shared" si="27"/>
        <v>0</v>
      </c>
      <c r="E840" s="123"/>
      <c r="F840" s="123"/>
      <c r="G840" s="123"/>
    </row>
    <row r="841" customHeight="1" spans="1:7">
      <c r="A841" s="121">
        <v>2110304</v>
      </c>
      <c r="B841" s="122" t="s">
        <v>863</v>
      </c>
      <c r="C841" s="113">
        <f t="shared" ref="C841:C904" si="28">SUM(D841+G841)</f>
        <v>0</v>
      </c>
      <c r="D841" s="113">
        <f t="shared" si="27"/>
        <v>0</v>
      </c>
      <c r="E841" s="123"/>
      <c r="F841" s="123"/>
      <c r="G841" s="123"/>
    </row>
    <row r="842" customHeight="1" spans="1:7">
      <c r="A842" s="121">
        <v>2110305</v>
      </c>
      <c r="B842" s="122" t="s">
        <v>864</v>
      </c>
      <c r="C842" s="113">
        <f t="shared" si="28"/>
        <v>0</v>
      </c>
      <c r="D842" s="113">
        <f t="shared" si="27"/>
        <v>0</v>
      </c>
      <c r="E842" s="123"/>
      <c r="F842" s="123"/>
      <c r="G842" s="123"/>
    </row>
    <row r="843" customHeight="1" spans="1:7">
      <c r="A843" s="121">
        <v>2110306</v>
      </c>
      <c r="B843" s="122" t="s">
        <v>865</v>
      </c>
      <c r="C843" s="113">
        <f t="shared" si="28"/>
        <v>0</v>
      </c>
      <c r="D843" s="113">
        <f t="shared" si="27"/>
        <v>0</v>
      </c>
      <c r="E843" s="123"/>
      <c r="F843" s="123"/>
      <c r="G843" s="123"/>
    </row>
    <row r="844" customHeight="1" spans="1:7">
      <c r="A844" s="121">
        <v>2110307</v>
      </c>
      <c r="B844" s="122" t="s">
        <v>866</v>
      </c>
      <c r="C844" s="113">
        <f t="shared" si="28"/>
        <v>0</v>
      </c>
      <c r="D844" s="113">
        <f t="shared" si="27"/>
        <v>0</v>
      </c>
      <c r="E844" s="123"/>
      <c r="F844" s="123"/>
      <c r="G844" s="123"/>
    </row>
    <row r="845" customHeight="1" spans="1:7">
      <c r="A845" s="121">
        <v>2110399</v>
      </c>
      <c r="B845" s="122" t="s">
        <v>867</v>
      </c>
      <c r="C845" s="113">
        <f t="shared" si="28"/>
        <v>0</v>
      </c>
      <c r="D845" s="113">
        <f t="shared" si="27"/>
        <v>0</v>
      </c>
      <c r="E845" s="123"/>
      <c r="F845" s="123"/>
      <c r="G845" s="123"/>
    </row>
    <row r="846" s="101" customFormat="1" customHeight="1" spans="1:7">
      <c r="A846" s="118">
        <v>21104</v>
      </c>
      <c r="B846" s="119" t="s">
        <v>868</v>
      </c>
      <c r="C846" s="117">
        <f t="shared" si="28"/>
        <v>0</v>
      </c>
      <c r="D846" s="117">
        <f t="shared" si="27"/>
        <v>0</v>
      </c>
      <c r="E846" s="120">
        <f>SUM(E847:E850)</f>
        <v>0</v>
      </c>
      <c r="F846" s="120">
        <f>SUM(F847:F850)</f>
        <v>0</v>
      </c>
      <c r="G846" s="120">
        <f>SUM(G847:G850)</f>
        <v>0</v>
      </c>
    </row>
    <row r="847" customHeight="1" spans="1:7">
      <c r="A847" s="121">
        <v>2110401</v>
      </c>
      <c r="B847" s="122" t="s">
        <v>869</v>
      </c>
      <c r="C847" s="113">
        <f t="shared" si="28"/>
        <v>0</v>
      </c>
      <c r="D847" s="113">
        <f t="shared" si="27"/>
        <v>0</v>
      </c>
      <c r="E847" s="123"/>
      <c r="F847" s="123"/>
      <c r="G847" s="123"/>
    </row>
    <row r="848" customHeight="1" spans="1:7">
      <c r="A848" s="121">
        <v>2110402</v>
      </c>
      <c r="B848" s="122" t="s">
        <v>870</v>
      </c>
      <c r="C848" s="113">
        <f t="shared" si="28"/>
        <v>0</v>
      </c>
      <c r="D848" s="113">
        <f t="shared" si="27"/>
        <v>0</v>
      </c>
      <c r="E848" s="123"/>
      <c r="F848" s="123"/>
      <c r="G848" s="123"/>
    </row>
    <row r="849" customHeight="1" spans="1:7">
      <c r="A849" s="121">
        <v>2110404</v>
      </c>
      <c r="B849" s="122" t="s">
        <v>871</v>
      </c>
      <c r="C849" s="113">
        <f t="shared" si="28"/>
        <v>0</v>
      </c>
      <c r="D849" s="113">
        <f t="shared" si="27"/>
        <v>0</v>
      </c>
      <c r="E849" s="123"/>
      <c r="F849" s="123"/>
      <c r="G849" s="123"/>
    </row>
    <row r="850" customHeight="1" spans="1:7">
      <c r="A850" s="121">
        <v>2110499</v>
      </c>
      <c r="B850" s="122" t="s">
        <v>872</v>
      </c>
      <c r="C850" s="113">
        <f t="shared" si="28"/>
        <v>0</v>
      </c>
      <c r="D850" s="113">
        <f t="shared" si="27"/>
        <v>0</v>
      </c>
      <c r="E850" s="123"/>
      <c r="F850" s="123"/>
      <c r="G850" s="123"/>
    </row>
    <row r="851" s="101" customFormat="1" customHeight="1" spans="1:7">
      <c r="A851" s="118">
        <v>21105</v>
      </c>
      <c r="B851" s="119" t="s">
        <v>873</v>
      </c>
      <c r="C851" s="117">
        <f t="shared" si="28"/>
        <v>0</v>
      </c>
      <c r="D851" s="117">
        <f t="shared" si="27"/>
        <v>0</v>
      </c>
      <c r="E851" s="120">
        <f>SUM(E852:E857)</f>
        <v>0</v>
      </c>
      <c r="F851" s="120">
        <f>SUM(F852:F857)</f>
        <v>0</v>
      </c>
      <c r="G851" s="120">
        <f>SUM(G852:G857)</f>
        <v>0</v>
      </c>
    </row>
    <row r="852" customHeight="1" spans="1:7">
      <c r="A852" s="121">
        <v>2110501</v>
      </c>
      <c r="B852" s="122" t="s">
        <v>874</v>
      </c>
      <c r="C852" s="113">
        <f t="shared" si="28"/>
        <v>0</v>
      </c>
      <c r="D852" s="113">
        <f t="shared" si="27"/>
        <v>0</v>
      </c>
      <c r="E852" s="123"/>
      <c r="F852" s="123"/>
      <c r="G852" s="123"/>
    </row>
    <row r="853" customHeight="1" spans="1:7">
      <c r="A853" s="121">
        <v>2110502</v>
      </c>
      <c r="B853" s="122" t="s">
        <v>875</v>
      </c>
      <c r="C853" s="113">
        <f t="shared" si="28"/>
        <v>0</v>
      </c>
      <c r="D853" s="113">
        <f t="shared" si="27"/>
        <v>0</v>
      </c>
      <c r="E853" s="123"/>
      <c r="F853" s="123"/>
      <c r="G853" s="123"/>
    </row>
    <row r="854" customHeight="1" spans="1:7">
      <c r="A854" s="121">
        <v>2110503</v>
      </c>
      <c r="B854" s="122" t="s">
        <v>876</v>
      </c>
      <c r="C854" s="113">
        <f t="shared" si="28"/>
        <v>0</v>
      </c>
      <c r="D854" s="113">
        <f t="shared" si="27"/>
        <v>0</v>
      </c>
      <c r="E854" s="123"/>
      <c r="F854" s="123"/>
      <c r="G854" s="123"/>
    </row>
    <row r="855" customHeight="1" spans="1:7">
      <c r="A855" s="121">
        <v>2110506</v>
      </c>
      <c r="B855" s="122" t="s">
        <v>877</v>
      </c>
      <c r="C855" s="113">
        <f t="shared" si="28"/>
        <v>0</v>
      </c>
      <c r="D855" s="113">
        <f t="shared" si="27"/>
        <v>0</v>
      </c>
      <c r="E855" s="123"/>
      <c r="F855" s="123"/>
      <c r="G855" s="123"/>
    </row>
    <row r="856" customHeight="1" spans="1:7">
      <c r="A856" s="121">
        <v>2110507</v>
      </c>
      <c r="B856" s="122" t="s">
        <v>878</v>
      </c>
      <c r="C856" s="113">
        <f t="shared" si="28"/>
        <v>0</v>
      </c>
      <c r="D856" s="113">
        <f t="shared" si="27"/>
        <v>0</v>
      </c>
      <c r="E856" s="123"/>
      <c r="F856" s="123"/>
      <c r="G856" s="123"/>
    </row>
    <row r="857" customHeight="1" spans="1:7">
      <c r="A857" s="121">
        <v>2110599</v>
      </c>
      <c r="B857" s="122" t="s">
        <v>879</v>
      </c>
      <c r="C857" s="113">
        <f t="shared" si="28"/>
        <v>0</v>
      </c>
      <c r="D857" s="113">
        <f t="shared" si="27"/>
        <v>0</v>
      </c>
      <c r="E857" s="123"/>
      <c r="F857" s="123"/>
      <c r="G857" s="123"/>
    </row>
    <row r="858" s="101" customFormat="1" customHeight="1" spans="1:7">
      <c r="A858" s="118">
        <v>21106</v>
      </c>
      <c r="B858" s="119" t="s">
        <v>880</v>
      </c>
      <c r="C858" s="117">
        <f t="shared" si="28"/>
        <v>0</v>
      </c>
      <c r="D858" s="117">
        <f t="shared" si="27"/>
        <v>0</v>
      </c>
      <c r="E858" s="120">
        <f>SUM(E859:E863)</f>
        <v>0</v>
      </c>
      <c r="F858" s="120">
        <f>SUM(F859:F863)</f>
        <v>0</v>
      </c>
      <c r="G858" s="120">
        <f>SUM(G859:G863)</f>
        <v>0</v>
      </c>
    </row>
    <row r="859" customHeight="1" spans="1:7">
      <c r="A859" s="121">
        <v>2110602</v>
      </c>
      <c r="B859" s="122" t="s">
        <v>881</v>
      </c>
      <c r="C859" s="113">
        <f t="shared" si="28"/>
        <v>0</v>
      </c>
      <c r="D859" s="113">
        <f t="shared" si="27"/>
        <v>0</v>
      </c>
      <c r="E859" s="123"/>
      <c r="F859" s="123"/>
      <c r="G859" s="123"/>
    </row>
    <row r="860" customHeight="1" spans="1:7">
      <c r="A860" s="121">
        <v>2110603</v>
      </c>
      <c r="B860" s="122" t="s">
        <v>882</v>
      </c>
      <c r="C860" s="113">
        <f t="shared" si="28"/>
        <v>0</v>
      </c>
      <c r="D860" s="113">
        <f t="shared" si="27"/>
        <v>0</v>
      </c>
      <c r="E860" s="123"/>
      <c r="F860" s="123"/>
      <c r="G860" s="123"/>
    </row>
    <row r="861" customHeight="1" spans="1:7">
      <c r="A861" s="121">
        <v>2110604</v>
      </c>
      <c r="B861" s="122" t="s">
        <v>883</v>
      </c>
      <c r="C861" s="113">
        <f t="shared" si="28"/>
        <v>0</v>
      </c>
      <c r="D861" s="113">
        <f t="shared" si="27"/>
        <v>0</v>
      </c>
      <c r="E861" s="123"/>
      <c r="F861" s="123"/>
      <c r="G861" s="123"/>
    </row>
    <row r="862" customHeight="1" spans="1:7">
      <c r="A862" s="121">
        <v>2110605</v>
      </c>
      <c r="B862" s="122" t="s">
        <v>884</v>
      </c>
      <c r="C862" s="113">
        <f t="shared" si="28"/>
        <v>0</v>
      </c>
      <c r="D862" s="113">
        <f t="shared" si="27"/>
        <v>0</v>
      </c>
      <c r="E862" s="123"/>
      <c r="F862" s="123"/>
      <c r="G862" s="123"/>
    </row>
    <row r="863" customHeight="1" spans="1:7">
      <c r="A863" s="121">
        <v>2110699</v>
      </c>
      <c r="B863" s="122" t="s">
        <v>885</v>
      </c>
      <c r="C863" s="113">
        <f t="shared" si="28"/>
        <v>0</v>
      </c>
      <c r="D863" s="113">
        <f t="shared" si="27"/>
        <v>0</v>
      </c>
      <c r="E863" s="123"/>
      <c r="F863" s="123"/>
      <c r="G863" s="123"/>
    </row>
    <row r="864" s="101" customFormat="1" customHeight="1" spans="1:7">
      <c r="A864" s="118">
        <v>21107</v>
      </c>
      <c r="B864" s="119" t="s">
        <v>886</v>
      </c>
      <c r="C864" s="117">
        <f t="shared" si="28"/>
        <v>0</v>
      </c>
      <c r="D864" s="117">
        <f t="shared" si="27"/>
        <v>0</v>
      </c>
      <c r="E864" s="120">
        <f>SUM(E865:E866)</f>
        <v>0</v>
      </c>
      <c r="F864" s="120">
        <f>SUM(F865:F866)</f>
        <v>0</v>
      </c>
      <c r="G864" s="120">
        <f>SUM(G865:G866)</f>
        <v>0</v>
      </c>
    </row>
    <row r="865" customHeight="1" spans="1:7">
      <c r="A865" s="121">
        <v>2110704</v>
      </c>
      <c r="B865" s="122" t="s">
        <v>887</v>
      </c>
      <c r="C865" s="113">
        <f t="shared" si="28"/>
        <v>0</v>
      </c>
      <c r="D865" s="113">
        <f t="shared" si="27"/>
        <v>0</v>
      </c>
      <c r="E865" s="123"/>
      <c r="F865" s="123"/>
      <c r="G865" s="123"/>
    </row>
    <row r="866" customHeight="1" spans="1:7">
      <c r="A866" s="121">
        <v>2110799</v>
      </c>
      <c r="B866" s="122" t="s">
        <v>888</v>
      </c>
      <c r="C866" s="113">
        <f t="shared" si="28"/>
        <v>0</v>
      </c>
      <c r="D866" s="113">
        <f t="shared" si="27"/>
        <v>0</v>
      </c>
      <c r="E866" s="123"/>
      <c r="F866" s="123"/>
      <c r="G866" s="123"/>
    </row>
    <row r="867" s="101" customFormat="1" customHeight="1" spans="1:7">
      <c r="A867" s="118">
        <v>21108</v>
      </c>
      <c r="B867" s="119" t="s">
        <v>889</v>
      </c>
      <c r="C867" s="117">
        <f t="shared" si="28"/>
        <v>0</v>
      </c>
      <c r="D867" s="117">
        <f t="shared" si="27"/>
        <v>0</v>
      </c>
      <c r="E867" s="120">
        <f>SUM(E868:E869)</f>
        <v>0</v>
      </c>
      <c r="F867" s="120">
        <f>SUM(F868:F869)</f>
        <v>0</v>
      </c>
      <c r="G867" s="120">
        <f>SUM(G868:G869)</f>
        <v>0</v>
      </c>
    </row>
    <row r="868" customHeight="1" spans="1:7">
      <c r="A868" s="121">
        <v>2110804</v>
      </c>
      <c r="B868" s="122" t="s">
        <v>890</v>
      </c>
      <c r="C868" s="113">
        <f t="shared" si="28"/>
        <v>0</v>
      </c>
      <c r="D868" s="113">
        <f t="shared" si="27"/>
        <v>0</v>
      </c>
      <c r="E868" s="123"/>
      <c r="F868" s="123"/>
      <c r="G868" s="123"/>
    </row>
    <row r="869" customHeight="1" spans="1:7">
      <c r="A869" s="121">
        <v>2110899</v>
      </c>
      <c r="B869" s="122" t="s">
        <v>891</v>
      </c>
      <c r="C869" s="113">
        <f t="shared" si="28"/>
        <v>0</v>
      </c>
      <c r="D869" s="113">
        <f t="shared" si="27"/>
        <v>0</v>
      </c>
      <c r="E869" s="123"/>
      <c r="F869" s="123"/>
      <c r="G869" s="123"/>
    </row>
    <row r="870" s="101" customFormat="1" customHeight="1" spans="1:7">
      <c r="A870" s="118">
        <v>21109</v>
      </c>
      <c r="B870" s="119" t="s">
        <v>892</v>
      </c>
      <c r="C870" s="117">
        <f t="shared" si="28"/>
        <v>0</v>
      </c>
      <c r="D870" s="117">
        <f t="shared" si="27"/>
        <v>0</v>
      </c>
      <c r="E870" s="120">
        <f>SUM(E871)</f>
        <v>0</v>
      </c>
      <c r="F870" s="120">
        <f>SUM(F871)</f>
        <v>0</v>
      </c>
      <c r="G870" s="120">
        <f>SUM(G871)</f>
        <v>0</v>
      </c>
    </row>
    <row r="871" customHeight="1" spans="1:7">
      <c r="A871" s="121">
        <v>2110901</v>
      </c>
      <c r="B871" s="122" t="s">
        <v>892</v>
      </c>
      <c r="C871" s="113">
        <f t="shared" si="28"/>
        <v>0</v>
      </c>
      <c r="D871" s="113">
        <f t="shared" si="27"/>
        <v>0</v>
      </c>
      <c r="E871" s="123"/>
      <c r="F871" s="123"/>
      <c r="G871" s="123"/>
    </row>
    <row r="872" s="101" customFormat="1" customHeight="1" spans="1:7">
      <c r="A872" s="118">
        <v>21110</v>
      </c>
      <c r="B872" s="119" t="s">
        <v>893</v>
      </c>
      <c r="C872" s="117">
        <f t="shared" si="28"/>
        <v>0</v>
      </c>
      <c r="D872" s="117">
        <f t="shared" si="27"/>
        <v>0</v>
      </c>
      <c r="E872" s="120">
        <f>SUM(E873)</f>
        <v>0</v>
      </c>
      <c r="F872" s="120">
        <f>SUM(F873)</f>
        <v>0</v>
      </c>
      <c r="G872" s="120">
        <f>SUM(G873)</f>
        <v>0</v>
      </c>
    </row>
    <row r="873" customHeight="1" spans="1:7">
      <c r="A873" s="121">
        <v>2111001</v>
      </c>
      <c r="B873" s="122" t="s">
        <v>893</v>
      </c>
      <c r="C873" s="113">
        <f t="shared" si="28"/>
        <v>0</v>
      </c>
      <c r="D873" s="113">
        <f t="shared" si="27"/>
        <v>0</v>
      </c>
      <c r="E873" s="123"/>
      <c r="F873" s="123"/>
      <c r="G873" s="123"/>
    </row>
    <row r="874" s="101" customFormat="1" customHeight="1" spans="1:7">
      <c r="A874" s="118">
        <v>21111</v>
      </c>
      <c r="B874" s="119" t="s">
        <v>894</v>
      </c>
      <c r="C874" s="117">
        <f t="shared" si="28"/>
        <v>0</v>
      </c>
      <c r="D874" s="117">
        <f t="shared" si="27"/>
        <v>0</v>
      </c>
      <c r="E874" s="120">
        <f>SUM(E875:E879)</f>
        <v>0</v>
      </c>
      <c r="F874" s="120">
        <f>SUM(F875:F879)</f>
        <v>0</v>
      </c>
      <c r="G874" s="120">
        <f>SUM(G875:G879)</f>
        <v>0</v>
      </c>
    </row>
    <row r="875" customHeight="1" spans="1:7">
      <c r="A875" s="121">
        <v>2111101</v>
      </c>
      <c r="B875" s="122" t="s">
        <v>895</v>
      </c>
      <c r="C875" s="113">
        <f t="shared" si="28"/>
        <v>0</v>
      </c>
      <c r="D875" s="113">
        <f t="shared" si="27"/>
        <v>0</v>
      </c>
      <c r="E875" s="123"/>
      <c r="F875" s="123"/>
      <c r="G875" s="123"/>
    </row>
    <row r="876" customHeight="1" spans="1:7">
      <c r="A876" s="121">
        <v>2111102</v>
      </c>
      <c r="B876" s="122" t="s">
        <v>896</v>
      </c>
      <c r="C876" s="113">
        <f t="shared" si="28"/>
        <v>0</v>
      </c>
      <c r="D876" s="113">
        <f t="shared" si="27"/>
        <v>0</v>
      </c>
      <c r="E876" s="123"/>
      <c r="F876" s="123"/>
      <c r="G876" s="123"/>
    </row>
    <row r="877" customHeight="1" spans="1:7">
      <c r="A877" s="121">
        <v>2111103</v>
      </c>
      <c r="B877" s="122" t="s">
        <v>897</v>
      </c>
      <c r="C877" s="113">
        <f t="shared" si="28"/>
        <v>0</v>
      </c>
      <c r="D877" s="113">
        <f t="shared" si="27"/>
        <v>0</v>
      </c>
      <c r="E877" s="123"/>
      <c r="F877" s="123"/>
      <c r="G877" s="123"/>
    </row>
    <row r="878" customHeight="1" spans="1:7">
      <c r="A878" s="121">
        <v>2111104</v>
      </c>
      <c r="B878" s="122" t="s">
        <v>898</v>
      </c>
      <c r="C878" s="113">
        <f t="shared" si="28"/>
        <v>0</v>
      </c>
      <c r="D878" s="113">
        <f t="shared" si="27"/>
        <v>0</v>
      </c>
      <c r="E878" s="123"/>
      <c r="F878" s="123"/>
      <c r="G878" s="123"/>
    </row>
    <row r="879" customHeight="1" spans="1:7">
      <c r="A879" s="121">
        <v>2111199</v>
      </c>
      <c r="B879" s="122" t="s">
        <v>899</v>
      </c>
      <c r="C879" s="113">
        <f t="shared" si="28"/>
        <v>0</v>
      </c>
      <c r="D879" s="113">
        <f t="shared" si="27"/>
        <v>0</v>
      </c>
      <c r="E879" s="123"/>
      <c r="F879" s="123"/>
      <c r="G879" s="123"/>
    </row>
    <row r="880" s="101" customFormat="1" customHeight="1" spans="1:7">
      <c r="A880" s="118">
        <v>21112</v>
      </c>
      <c r="B880" s="119" t="s">
        <v>900</v>
      </c>
      <c r="C880" s="117">
        <f t="shared" si="28"/>
        <v>0</v>
      </c>
      <c r="D880" s="117">
        <f t="shared" si="27"/>
        <v>0</v>
      </c>
      <c r="E880" s="120">
        <f>SUM(E881)</f>
        <v>0</v>
      </c>
      <c r="F880" s="120">
        <f>SUM(F881)</f>
        <v>0</v>
      </c>
      <c r="G880" s="120">
        <f>SUM(G881)</f>
        <v>0</v>
      </c>
    </row>
    <row r="881" customHeight="1" spans="1:7">
      <c r="A881" s="121">
        <v>2111201</v>
      </c>
      <c r="B881" s="122" t="s">
        <v>900</v>
      </c>
      <c r="C881" s="113">
        <f t="shared" si="28"/>
        <v>0</v>
      </c>
      <c r="D881" s="113">
        <f t="shared" si="27"/>
        <v>0</v>
      </c>
      <c r="E881" s="123"/>
      <c r="F881" s="123"/>
      <c r="G881" s="123"/>
    </row>
    <row r="882" s="101" customFormat="1" customHeight="1" spans="1:7">
      <c r="A882" s="118">
        <v>21113</v>
      </c>
      <c r="B882" s="119" t="s">
        <v>901</v>
      </c>
      <c r="C882" s="117">
        <f t="shared" si="28"/>
        <v>0</v>
      </c>
      <c r="D882" s="117">
        <f t="shared" si="27"/>
        <v>0</v>
      </c>
      <c r="E882" s="120">
        <f>SUM(E883)</f>
        <v>0</v>
      </c>
      <c r="F882" s="120">
        <f>SUM(F883)</f>
        <v>0</v>
      </c>
      <c r="G882" s="120">
        <f>SUM(G883)</f>
        <v>0</v>
      </c>
    </row>
    <row r="883" customHeight="1" spans="1:7">
      <c r="A883" s="121">
        <v>2111301</v>
      </c>
      <c r="B883" s="122" t="s">
        <v>901</v>
      </c>
      <c r="C883" s="113">
        <f t="shared" si="28"/>
        <v>0</v>
      </c>
      <c r="D883" s="113">
        <f t="shared" si="27"/>
        <v>0</v>
      </c>
      <c r="E883" s="123"/>
      <c r="F883" s="123"/>
      <c r="G883" s="123"/>
    </row>
    <row r="884" s="101" customFormat="1" customHeight="1" spans="1:7">
      <c r="A884" s="118">
        <v>21114</v>
      </c>
      <c r="B884" s="119" t="s">
        <v>902</v>
      </c>
      <c r="C884" s="117">
        <f t="shared" si="28"/>
        <v>0</v>
      </c>
      <c r="D884" s="117">
        <f t="shared" si="27"/>
        <v>0</v>
      </c>
      <c r="E884" s="120">
        <f>SUM(E885)</f>
        <v>0</v>
      </c>
      <c r="F884" s="120">
        <f>SUM(F885)</f>
        <v>0</v>
      </c>
      <c r="G884" s="120">
        <f>SUM(G885)</f>
        <v>0</v>
      </c>
    </row>
    <row r="885" customHeight="1" spans="1:7">
      <c r="A885" s="121">
        <v>2111401</v>
      </c>
      <c r="B885" s="122" t="s">
        <v>903</v>
      </c>
      <c r="C885" s="113">
        <f t="shared" si="28"/>
        <v>0</v>
      </c>
      <c r="D885" s="113">
        <f t="shared" si="27"/>
        <v>0</v>
      </c>
      <c r="E885" s="123"/>
      <c r="F885" s="123"/>
      <c r="G885" s="123"/>
    </row>
    <row r="886" customHeight="1" spans="1:7">
      <c r="A886" s="121">
        <v>2111402</v>
      </c>
      <c r="B886" s="122" t="s">
        <v>904</v>
      </c>
      <c r="C886" s="113">
        <f t="shared" si="28"/>
        <v>0</v>
      </c>
      <c r="D886" s="113">
        <f t="shared" si="27"/>
        <v>0</v>
      </c>
      <c r="E886" s="123"/>
      <c r="F886" s="123"/>
      <c r="G886" s="123"/>
    </row>
    <row r="887" customHeight="1" spans="1:7">
      <c r="A887" s="121">
        <v>2111403</v>
      </c>
      <c r="B887" s="122" t="s">
        <v>905</v>
      </c>
      <c r="C887" s="113">
        <f t="shared" si="28"/>
        <v>0</v>
      </c>
      <c r="D887" s="113">
        <f t="shared" si="27"/>
        <v>0</v>
      </c>
      <c r="E887" s="123"/>
      <c r="F887" s="123"/>
      <c r="G887" s="123"/>
    </row>
    <row r="888" customHeight="1" spans="1:7">
      <c r="A888" s="121">
        <v>2111404</v>
      </c>
      <c r="B888" s="122" t="s">
        <v>906</v>
      </c>
      <c r="C888" s="113">
        <f t="shared" si="28"/>
        <v>0</v>
      </c>
      <c r="D888" s="113">
        <f t="shared" si="27"/>
        <v>0</v>
      </c>
      <c r="E888" s="123"/>
      <c r="F888" s="123"/>
      <c r="G888" s="123"/>
    </row>
    <row r="889" customHeight="1" spans="1:7">
      <c r="A889" s="121">
        <v>2111405</v>
      </c>
      <c r="B889" s="122" t="s">
        <v>907</v>
      </c>
      <c r="C889" s="113">
        <f t="shared" si="28"/>
        <v>0</v>
      </c>
      <c r="D889" s="113">
        <f t="shared" si="27"/>
        <v>0</v>
      </c>
      <c r="E889" s="123"/>
      <c r="F889" s="123"/>
      <c r="G889" s="123"/>
    </row>
    <row r="890" customHeight="1" spans="1:7">
      <c r="A890" s="121">
        <v>2111406</v>
      </c>
      <c r="B890" s="122" t="s">
        <v>908</v>
      </c>
      <c r="C890" s="113">
        <f t="shared" si="28"/>
        <v>0</v>
      </c>
      <c r="D890" s="113">
        <f t="shared" si="27"/>
        <v>0</v>
      </c>
      <c r="E890" s="123"/>
      <c r="F890" s="123"/>
      <c r="G890" s="123"/>
    </row>
    <row r="891" customHeight="1" spans="1:7">
      <c r="A891" s="121">
        <v>2111407</v>
      </c>
      <c r="B891" s="122" t="s">
        <v>909</v>
      </c>
      <c r="C891" s="113">
        <f t="shared" si="28"/>
        <v>0</v>
      </c>
      <c r="D891" s="113">
        <f t="shared" si="27"/>
        <v>0</v>
      </c>
      <c r="E891" s="123"/>
      <c r="F891" s="123"/>
      <c r="G891" s="123"/>
    </row>
    <row r="892" customHeight="1" spans="1:7">
      <c r="A892" s="121">
        <v>2111408</v>
      </c>
      <c r="B892" s="122" t="s">
        <v>910</v>
      </c>
      <c r="C892" s="113">
        <f t="shared" si="28"/>
        <v>0</v>
      </c>
      <c r="D892" s="113">
        <f t="shared" si="27"/>
        <v>0</v>
      </c>
      <c r="E892" s="123"/>
      <c r="F892" s="123"/>
      <c r="G892" s="123"/>
    </row>
    <row r="893" customHeight="1" spans="1:7">
      <c r="A893" s="121">
        <v>2111409</v>
      </c>
      <c r="B893" s="122" t="s">
        <v>911</v>
      </c>
      <c r="C893" s="113">
        <f t="shared" si="28"/>
        <v>0</v>
      </c>
      <c r="D893" s="113">
        <f t="shared" si="27"/>
        <v>0</v>
      </c>
      <c r="E893" s="123"/>
      <c r="F893" s="123"/>
      <c r="G893" s="123"/>
    </row>
    <row r="894" customHeight="1" spans="1:7">
      <c r="A894" s="121">
        <v>2111410</v>
      </c>
      <c r="B894" s="122" t="s">
        <v>912</v>
      </c>
      <c r="C894" s="113">
        <f t="shared" si="28"/>
        <v>0</v>
      </c>
      <c r="D894" s="113">
        <f t="shared" si="27"/>
        <v>0</v>
      </c>
      <c r="E894" s="123"/>
      <c r="F894" s="123"/>
      <c r="G894" s="123"/>
    </row>
    <row r="895" customHeight="1" spans="1:7">
      <c r="A895" s="121">
        <v>2111411</v>
      </c>
      <c r="B895" s="122" t="s">
        <v>913</v>
      </c>
      <c r="C895" s="113">
        <f t="shared" si="28"/>
        <v>0</v>
      </c>
      <c r="D895" s="113">
        <f t="shared" si="27"/>
        <v>0</v>
      </c>
      <c r="E895" s="123"/>
      <c r="F895" s="123"/>
      <c r="G895" s="123"/>
    </row>
    <row r="896" customHeight="1" spans="1:7">
      <c r="A896" s="121">
        <v>2111413</v>
      </c>
      <c r="B896" s="122" t="s">
        <v>914</v>
      </c>
      <c r="C896" s="113">
        <f t="shared" si="28"/>
        <v>0</v>
      </c>
      <c r="D896" s="113">
        <f t="shared" si="27"/>
        <v>0</v>
      </c>
      <c r="E896" s="123"/>
      <c r="F896" s="123"/>
      <c r="G896" s="123"/>
    </row>
    <row r="897" customHeight="1" spans="1:7">
      <c r="A897" s="121">
        <v>2111450</v>
      </c>
      <c r="B897" s="122" t="s">
        <v>915</v>
      </c>
      <c r="C897" s="113">
        <f t="shared" si="28"/>
        <v>0</v>
      </c>
      <c r="D897" s="113">
        <f t="shared" si="27"/>
        <v>0</v>
      </c>
      <c r="E897" s="123"/>
      <c r="F897" s="123"/>
      <c r="G897" s="123"/>
    </row>
    <row r="898" customHeight="1" spans="1:7">
      <c r="A898" s="121">
        <v>2111499</v>
      </c>
      <c r="B898" s="122" t="s">
        <v>916</v>
      </c>
      <c r="C898" s="113">
        <f t="shared" si="28"/>
        <v>0</v>
      </c>
      <c r="D898" s="113">
        <f t="shared" si="27"/>
        <v>0</v>
      </c>
      <c r="E898" s="123"/>
      <c r="F898" s="123"/>
      <c r="G898" s="123"/>
    </row>
    <row r="899" s="101" customFormat="1" customHeight="1" spans="1:7">
      <c r="A899" s="118">
        <v>21160</v>
      </c>
      <c r="B899" s="119" t="s">
        <v>917</v>
      </c>
      <c r="C899" s="117">
        <f t="shared" si="28"/>
        <v>0</v>
      </c>
      <c r="D899" s="117">
        <f t="shared" si="27"/>
        <v>0</v>
      </c>
      <c r="E899" s="120">
        <f>SUM(E900:E903)</f>
        <v>0</v>
      </c>
      <c r="F899" s="120">
        <f>SUM(F900:F903)</f>
        <v>0</v>
      </c>
      <c r="G899" s="120">
        <f>SUM(G900:G903)</f>
        <v>0</v>
      </c>
    </row>
    <row r="900" customHeight="1" spans="1:7">
      <c r="A900" s="121">
        <v>2116001</v>
      </c>
      <c r="B900" s="122" t="s">
        <v>918</v>
      </c>
      <c r="C900" s="113">
        <f t="shared" si="28"/>
        <v>0</v>
      </c>
      <c r="D900" s="113">
        <f t="shared" si="27"/>
        <v>0</v>
      </c>
      <c r="E900" s="123"/>
      <c r="F900" s="123"/>
      <c r="G900" s="123"/>
    </row>
    <row r="901" customHeight="1" spans="1:7">
      <c r="A901" s="121">
        <v>2116002</v>
      </c>
      <c r="B901" s="122" t="s">
        <v>919</v>
      </c>
      <c r="C901" s="113">
        <f t="shared" si="28"/>
        <v>0</v>
      </c>
      <c r="D901" s="113">
        <f t="shared" si="27"/>
        <v>0</v>
      </c>
      <c r="E901" s="123"/>
      <c r="F901" s="123"/>
      <c r="G901" s="123"/>
    </row>
    <row r="902" customHeight="1" spans="1:7">
      <c r="A902" s="121">
        <v>2116003</v>
      </c>
      <c r="B902" s="122" t="s">
        <v>920</v>
      </c>
      <c r="C902" s="113">
        <f t="shared" si="28"/>
        <v>0</v>
      </c>
      <c r="D902" s="113">
        <f t="shared" si="27"/>
        <v>0</v>
      </c>
      <c r="E902" s="123"/>
      <c r="F902" s="123"/>
      <c r="G902" s="123"/>
    </row>
    <row r="903" customHeight="1" spans="1:7">
      <c r="A903" s="121">
        <v>2116099</v>
      </c>
      <c r="B903" s="122" t="s">
        <v>921</v>
      </c>
      <c r="C903" s="113">
        <f t="shared" si="28"/>
        <v>0</v>
      </c>
      <c r="D903" s="113">
        <f t="shared" ref="D903:D966" si="29">SUM(E903+F903)</f>
        <v>0</v>
      </c>
      <c r="E903" s="123"/>
      <c r="F903" s="123"/>
      <c r="G903" s="123"/>
    </row>
    <row r="904" s="101" customFormat="1" customHeight="1" spans="1:7">
      <c r="A904" s="118">
        <v>21161</v>
      </c>
      <c r="B904" s="119" t="s">
        <v>922</v>
      </c>
      <c r="C904" s="117">
        <f t="shared" si="28"/>
        <v>0</v>
      </c>
      <c r="D904" s="117">
        <f t="shared" si="29"/>
        <v>0</v>
      </c>
      <c r="E904" s="120">
        <f>SUM(E905:E908)</f>
        <v>0</v>
      </c>
      <c r="F904" s="120">
        <f>SUM(F905:F908)</f>
        <v>0</v>
      </c>
      <c r="G904" s="120">
        <f>SUM(G905:G908)</f>
        <v>0</v>
      </c>
    </row>
    <row r="905" customHeight="1" spans="1:7">
      <c r="A905" s="121">
        <v>2116101</v>
      </c>
      <c r="B905" s="122" t="s">
        <v>923</v>
      </c>
      <c r="C905" s="113">
        <f t="shared" ref="C905:C968" si="30">SUM(D905+G905)</f>
        <v>0</v>
      </c>
      <c r="D905" s="113">
        <f t="shared" si="29"/>
        <v>0</v>
      </c>
      <c r="E905" s="123"/>
      <c r="F905" s="123"/>
      <c r="G905" s="123"/>
    </row>
    <row r="906" customHeight="1" spans="1:7">
      <c r="A906" s="121">
        <v>2116102</v>
      </c>
      <c r="B906" s="122" t="s">
        <v>924</v>
      </c>
      <c r="C906" s="113">
        <f t="shared" si="30"/>
        <v>0</v>
      </c>
      <c r="D906" s="113">
        <f t="shared" si="29"/>
        <v>0</v>
      </c>
      <c r="E906" s="123"/>
      <c r="F906" s="123"/>
      <c r="G906" s="123"/>
    </row>
    <row r="907" customHeight="1" spans="1:7">
      <c r="A907" s="121">
        <v>2116103</v>
      </c>
      <c r="B907" s="122" t="s">
        <v>925</v>
      </c>
      <c r="C907" s="113">
        <f t="shared" si="30"/>
        <v>0</v>
      </c>
      <c r="D907" s="113">
        <f t="shared" si="29"/>
        <v>0</v>
      </c>
      <c r="E907" s="123"/>
      <c r="F907" s="123"/>
      <c r="G907" s="123"/>
    </row>
    <row r="908" customHeight="1" spans="1:7">
      <c r="A908" s="121">
        <v>2116104</v>
      </c>
      <c r="B908" s="122" t="s">
        <v>926</v>
      </c>
      <c r="C908" s="113">
        <f t="shared" si="30"/>
        <v>0</v>
      </c>
      <c r="D908" s="113">
        <f t="shared" si="29"/>
        <v>0</v>
      </c>
      <c r="E908" s="123"/>
      <c r="F908" s="123"/>
      <c r="G908" s="123"/>
    </row>
    <row r="909" s="101" customFormat="1" customHeight="1" spans="1:7">
      <c r="A909" s="118">
        <v>21199</v>
      </c>
      <c r="B909" s="119" t="s">
        <v>927</v>
      </c>
      <c r="C909" s="117">
        <f t="shared" si="30"/>
        <v>0</v>
      </c>
      <c r="D909" s="117">
        <f t="shared" si="29"/>
        <v>0</v>
      </c>
      <c r="E909" s="120">
        <f>SUM(E910)</f>
        <v>0</v>
      </c>
      <c r="F909" s="120">
        <f>SUM(F910)</f>
        <v>0</v>
      </c>
      <c r="G909" s="120">
        <f>SUM(G910)</f>
        <v>0</v>
      </c>
    </row>
    <row r="910" customHeight="1" spans="1:7">
      <c r="A910" s="121">
        <v>2119999</v>
      </c>
      <c r="B910" s="122" t="s">
        <v>927</v>
      </c>
      <c r="C910" s="113">
        <f t="shared" si="30"/>
        <v>0</v>
      </c>
      <c r="D910" s="113">
        <f t="shared" si="29"/>
        <v>0</v>
      </c>
      <c r="E910" s="123"/>
      <c r="F910" s="123"/>
      <c r="G910" s="123"/>
    </row>
    <row r="911" s="101" customFormat="1" customHeight="1" spans="1:7">
      <c r="A911" s="75">
        <v>212</v>
      </c>
      <c r="B911" s="75" t="s">
        <v>30</v>
      </c>
      <c r="C911" s="117">
        <f t="shared" si="30"/>
        <v>0</v>
      </c>
      <c r="D911" s="117">
        <f t="shared" si="29"/>
        <v>0</v>
      </c>
      <c r="E911" s="120">
        <f>E912+E923+E925+E928+E930+E932+E945+E949+E950+E956+E960+E964+E968+E974+E977+E986</f>
        <v>0</v>
      </c>
      <c r="F911" s="120">
        <f>F912+F923+F925+F928+F930+F932+F945+F949+F950+F956+F960+F964+F968+F974+F977+F986</f>
        <v>0</v>
      </c>
      <c r="G911" s="120">
        <f>G912+G923+G925+G928+G930+G932+G945+G949+G950+G956+G960+G964+G968+G974+G977+G986</f>
        <v>0</v>
      </c>
    </row>
    <row r="912" s="101" customFormat="1" customHeight="1" spans="1:7">
      <c r="A912" s="118">
        <v>21201</v>
      </c>
      <c r="B912" s="119" t="s">
        <v>928</v>
      </c>
      <c r="C912" s="117">
        <f t="shared" si="30"/>
        <v>0</v>
      </c>
      <c r="D912" s="117">
        <f t="shared" si="29"/>
        <v>0</v>
      </c>
      <c r="E912" s="120">
        <f>SUM(E913:E922)</f>
        <v>0</v>
      </c>
      <c r="F912" s="120">
        <f>SUM(F913:F922)</f>
        <v>0</v>
      </c>
      <c r="G912" s="120">
        <f>SUM(G913:G922)</f>
        <v>0</v>
      </c>
    </row>
    <row r="913" customHeight="1" spans="1:7">
      <c r="A913" s="121">
        <v>2120101</v>
      </c>
      <c r="B913" s="122" t="s">
        <v>929</v>
      </c>
      <c r="C913" s="113">
        <f t="shared" si="30"/>
        <v>0</v>
      </c>
      <c r="D913" s="113">
        <f t="shared" si="29"/>
        <v>0</v>
      </c>
      <c r="E913" s="123"/>
      <c r="F913" s="123"/>
      <c r="G913" s="123"/>
    </row>
    <row r="914" customHeight="1" spans="1:7">
      <c r="A914" s="121">
        <v>2120102</v>
      </c>
      <c r="B914" s="122" t="s">
        <v>930</v>
      </c>
      <c r="C914" s="113">
        <f t="shared" si="30"/>
        <v>0</v>
      </c>
      <c r="D914" s="113">
        <f t="shared" si="29"/>
        <v>0</v>
      </c>
      <c r="E914" s="123"/>
      <c r="F914" s="123"/>
      <c r="G914" s="123"/>
    </row>
    <row r="915" customHeight="1" spans="1:7">
      <c r="A915" s="121">
        <v>2120103</v>
      </c>
      <c r="B915" s="122" t="s">
        <v>931</v>
      </c>
      <c r="C915" s="113">
        <f t="shared" si="30"/>
        <v>0</v>
      </c>
      <c r="D915" s="113">
        <f t="shared" si="29"/>
        <v>0</v>
      </c>
      <c r="E915" s="123"/>
      <c r="F915" s="123"/>
      <c r="G915" s="123"/>
    </row>
    <row r="916" customHeight="1" spans="1:7">
      <c r="A916" s="121">
        <v>2120104</v>
      </c>
      <c r="B916" s="122" t="s">
        <v>932</v>
      </c>
      <c r="C916" s="113">
        <f t="shared" si="30"/>
        <v>0</v>
      </c>
      <c r="D916" s="113">
        <f t="shared" si="29"/>
        <v>0</v>
      </c>
      <c r="E916" s="123"/>
      <c r="F916" s="123"/>
      <c r="G916" s="123"/>
    </row>
    <row r="917" customHeight="1" spans="1:7">
      <c r="A917" s="121">
        <v>2120105</v>
      </c>
      <c r="B917" s="122" t="s">
        <v>933</v>
      </c>
      <c r="C917" s="113">
        <f t="shared" si="30"/>
        <v>0</v>
      </c>
      <c r="D917" s="113">
        <f t="shared" si="29"/>
        <v>0</v>
      </c>
      <c r="E917" s="123"/>
      <c r="F917" s="123"/>
      <c r="G917" s="123"/>
    </row>
    <row r="918" customHeight="1" spans="1:7">
      <c r="A918" s="121">
        <v>2120106</v>
      </c>
      <c r="B918" s="122" t="s">
        <v>934</v>
      </c>
      <c r="C918" s="113">
        <f t="shared" si="30"/>
        <v>0</v>
      </c>
      <c r="D918" s="113">
        <f t="shared" si="29"/>
        <v>0</v>
      </c>
      <c r="E918" s="123"/>
      <c r="F918" s="123"/>
      <c r="G918" s="123"/>
    </row>
    <row r="919" customHeight="1" spans="1:7">
      <c r="A919" s="121">
        <v>2120107</v>
      </c>
      <c r="B919" s="122" t="s">
        <v>935</v>
      </c>
      <c r="C919" s="113">
        <f t="shared" si="30"/>
        <v>0</v>
      </c>
      <c r="D919" s="113">
        <f t="shared" si="29"/>
        <v>0</v>
      </c>
      <c r="E919" s="123"/>
      <c r="F919" s="123"/>
      <c r="G919" s="123"/>
    </row>
    <row r="920" customHeight="1" spans="1:7">
      <c r="A920" s="121">
        <v>2120109</v>
      </c>
      <c r="B920" s="122" t="s">
        <v>936</v>
      </c>
      <c r="C920" s="113">
        <f t="shared" si="30"/>
        <v>0</v>
      </c>
      <c r="D920" s="113">
        <f t="shared" si="29"/>
        <v>0</v>
      </c>
      <c r="E920" s="123"/>
      <c r="F920" s="123"/>
      <c r="G920" s="123"/>
    </row>
    <row r="921" customHeight="1" spans="1:7">
      <c r="A921" s="121">
        <v>2120110</v>
      </c>
      <c r="B921" s="122" t="s">
        <v>937</v>
      </c>
      <c r="C921" s="113">
        <f t="shared" si="30"/>
        <v>0</v>
      </c>
      <c r="D921" s="113">
        <f t="shared" si="29"/>
        <v>0</v>
      </c>
      <c r="E921" s="123"/>
      <c r="F921" s="123"/>
      <c r="G921" s="123"/>
    </row>
    <row r="922" customHeight="1" spans="1:7">
      <c r="A922" s="121">
        <v>2120199</v>
      </c>
      <c r="B922" s="122" t="s">
        <v>938</v>
      </c>
      <c r="C922" s="113">
        <f t="shared" si="30"/>
        <v>0</v>
      </c>
      <c r="D922" s="113">
        <f t="shared" si="29"/>
        <v>0</v>
      </c>
      <c r="E922" s="123"/>
      <c r="F922" s="123"/>
      <c r="G922" s="123"/>
    </row>
    <row r="923" s="101" customFormat="1" customHeight="1" spans="1:7">
      <c r="A923" s="118">
        <v>21202</v>
      </c>
      <c r="B923" s="119" t="s">
        <v>939</v>
      </c>
      <c r="C923" s="117">
        <f t="shared" si="30"/>
        <v>0</v>
      </c>
      <c r="D923" s="117">
        <f t="shared" si="29"/>
        <v>0</v>
      </c>
      <c r="E923" s="120">
        <f>SUM(E924)</f>
        <v>0</v>
      </c>
      <c r="F923" s="120">
        <f>SUM(F924)</f>
        <v>0</v>
      </c>
      <c r="G923" s="120">
        <f>SUM(G924)</f>
        <v>0</v>
      </c>
    </row>
    <row r="924" customHeight="1" spans="1:7">
      <c r="A924" s="121">
        <v>2120201</v>
      </c>
      <c r="B924" s="122" t="s">
        <v>939</v>
      </c>
      <c r="C924" s="113">
        <f t="shared" si="30"/>
        <v>0</v>
      </c>
      <c r="D924" s="113">
        <f t="shared" si="29"/>
        <v>0</v>
      </c>
      <c r="E924" s="123"/>
      <c r="F924" s="123"/>
      <c r="G924" s="123"/>
    </row>
    <row r="925" s="101" customFormat="1" customHeight="1" spans="1:7">
      <c r="A925" s="118">
        <v>21203</v>
      </c>
      <c r="B925" s="119" t="s">
        <v>940</v>
      </c>
      <c r="C925" s="117">
        <f t="shared" si="30"/>
        <v>0</v>
      </c>
      <c r="D925" s="117">
        <f t="shared" si="29"/>
        <v>0</v>
      </c>
      <c r="E925" s="120">
        <f>SUM(E926:E927)</f>
        <v>0</v>
      </c>
      <c r="F925" s="120">
        <f>SUM(F926:F927)</f>
        <v>0</v>
      </c>
      <c r="G925" s="120">
        <f>SUM(G926:G927)</f>
        <v>0</v>
      </c>
    </row>
    <row r="926" customHeight="1" spans="1:7">
      <c r="A926" s="121">
        <v>2120303</v>
      </c>
      <c r="B926" s="122" t="s">
        <v>941</v>
      </c>
      <c r="C926" s="113">
        <f t="shared" si="30"/>
        <v>0</v>
      </c>
      <c r="D926" s="113">
        <f t="shared" si="29"/>
        <v>0</v>
      </c>
      <c r="E926" s="123"/>
      <c r="F926" s="123"/>
      <c r="G926" s="123"/>
    </row>
    <row r="927" customHeight="1" spans="1:7">
      <c r="A927" s="121">
        <v>2120399</v>
      </c>
      <c r="B927" s="122" t="s">
        <v>942</v>
      </c>
      <c r="C927" s="113">
        <f t="shared" si="30"/>
        <v>0</v>
      </c>
      <c r="D927" s="113">
        <f t="shared" si="29"/>
        <v>0</v>
      </c>
      <c r="E927" s="123"/>
      <c r="F927" s="123"/>
      <c r="G927" s="123"/>
    </row>
    <row r="928" s="101" customFormat="1" customHeight="1" spans="1:7">
      <c r="A928" s="118">
        <v>21205</v>
      </c>
      <c r="B928" s="119" t="s">
        <v>943</v>
      </c>
      <c r="C928" s="117">
        <f t="shared" si="30"/>
        <v>0</v>
      </c>
      <c r="D928" s="117">
        <f t="shared" si="29"/>
        <v>0</v>
      </c>
      <c r="E928" s="120">
        <f>SUM(E929)</f>
        <v>0</v>
      </c>
      <c r="F928" s="120">
        <f>SUM(F929)</f>
        <v>0</v>
      </c>
      <c r="G928" s="120">
        <f>SUM(G929)</f>
        <v>0</v>
      </c>
    </row>
    <row r="929" customHeight="1" spans="1:7">
      <c r="A929" s="121">
        <v>2120501</v>
      </c>
      <c r="B929" s="122" t="s">
        <v>943</v>
      </c>
      <c r="C929" s="113">
        <f t="shared" si="30"/>
        <v>0</v>
      </c>
      <c r="D929" s="113">
        <f t="shared" si="29"/>
        <v>0</v>
      </c>
      <c r="E929" s="123"/>
      <c r="F929" s="123"/>
      <c r="G929" s="123"/>
    </row>
    <row r="930" s="101" customFormat="1" customHeight="1" spans="1:7">
      <c r="A930" s="118">
        <v>21206</v>
      </c>
      <c r="B930" s="119" t="s">
        <v>944</v>
      </c>
      <c r="C930" s="117">
        <f t="shared" si="30"/>
        <v>0</v>
      </c>
      <c r="D930" s="117">
        <f t="shared" si="29"/>
        <v>0</v>
      </c>
      <c r="E930" s="120">
        <f>SUM(E931)</f>
        <v>0</v>
      </c>
      <c r="F930" s="120">
        <f>SUM(F931)</f>
        <v>0</v>
      </c>
      <c r="G930" s="120">
        <f>SUM(G931)</f>
        <v>0</v>
      </c>
    </row>
    <row r="931" customHeight="1" spans="1:7">
      <c r="A931" s="121">
        <v>2120601</v>
      </c>
      <c r="B931" s="122" t="s">
        <v>944</v>
      </c>
      <c r="C931" s="113">
        <f t="shared" si="30"/>
        <v>0</v>
      </c>
      <c r="D931" s="113">
        <f t="shared" si="29"/>
        <v>0</v>
      </c>
      <c r="E931" s="123"/>
      <c r="F931" s="123"/>
      <c r="G931" s="123"/>
    </row>
    <row r="932" s="101" customFormat="1" customHeight="1" spans="1:7">
      <c r="A932" s="118">
        <v>21208</v>
      </c>
      <c r="B932" s="119" t="s">
        <v>945</v>
      </c>
      <c r="C932" s="117">
        <f t="shared" si="30"/>
        <v>0</v>
      </c>
      <c r="D932" s="117">
        <f t="shared" si="29"/>
        <v>0</v>
      </c>
      <c r="E932" s="120">
        <f>SUM(E933)</f>
        <v>0</v>
      </c>
      <c r="F932" s="120">
        <f>SUM(F933)</f>
        <v>0</v>
      </c>
      <c r="G932" s="120">
        <f>SUM(G933)</f>
        <v>0</v>
      </c>
    </row>
    <row r="933" customHeight="1" spans="1:7">
      <c r="A933" s="121">
        <v>2120801</v>
      </c>
      <c r="B933" s="122" t="s">
        <v>946</v>
      </c>
      <c r="C933" s="113">
        <f t="shared" si="30"/>
        <v>0</v>
      </c>
      <c r="D933" s="113">
        <f t="shared" si="29"/>
        <v>0</v>
      </c>
      <c r="E933" s="123"/>
      <c r="F933" s="123"/>
      <c r="G933" s="123"/>
    </row>
    <row r="934" customHeight="1" spans="1:7">
      <c r="A934" s="121">
        <v>2120802</v>
      </c>
      <c r="B934" s="122" t="s">
        <v>947</v>
      </c>
      <c r="C934" s="113">
        <f t="shared" si="30"/>
        <v>0</v>
      </c>
      <c r="D934" s="113">
        <f t="shared" si="29"/>
        <v>0</v>
      </c>
      <c r="E934" s="123"/>
      <c r="F934" s="123"/>
      <c r="G934" s="123"/>
    </row>
    <row r="935" customHeight="1" spans="1:7">
      <c r="A935" s="121">
        <v>2120803</v>
      </c>
      <c r="B935" s="122" t="s">
        <v>948</v>
      </c>
      <c r="C935" s="113">
        <f t="shared" si="30"/>
        <v>0</v>
      </c>
      <c r="D935" s="113">
        <f t="shared" si="29"/>
        <v>0</v>
      </c>
      <c r="E935" s="123"/>
      <c r="F935" s="123"/>
      <c r="G935" s="123"/>
    </row>
    <row r="936" customHeight="1" spans="1:7">
      <c r="A936" s="121">
        <v>2120804</v>
      </c>
      <c r="B936" s="122" t="s">
        <v>949</v>
      </c>
      <c r="C936" s="113">
        <f t="shared" si="30"/>
        <v>0</v>
      </c>
      <c r="D936" s="113">
        <f t="shared" si="29"/>
        <v>0</v>
      </c>
      <c r="E936" s="123"/>
      <c r="F936" s="123"/>
      <c r="G936" s="123"/>
    </row>
    <row r="937" customHeight="1" spans="1:7">
      <c r="A937" s="121">
        <v>2120805</v>
      </c>
      <c r="B937" s="122" t="s">
        <v>950</v>
      </c>
      <c r="C937" s="113">
        <f t="shared" si="30"/>
        <v>0</v>
      </c>
      <c r="D937" s="113">
        <f t="shared" si="29"/>
        <v>0</v>
      </c>
      <c r="E937" s="123"/>
      <c r="F937" s="123"/>
      <c r="G937" s="123"/>
    </row>
    <row r="938" customHeight="1" spans="1:7">
      <c r="A938" s="121">
        <v>2120806</v>
      </c>
      <c r="B938" s="122" t="s">
        <v>951</v>
      </c>
      <c r="C938" s="113">
        <f t="shared" si="30"/>
        <v>0</v>
      </c>
      <c r="D938" s="113">
        <f t="shared" si="29"/>
        <v>0</v>
      </c>
      <c r="E938" s="123"/>
      <c r="F938" s="123"/>
      <c r="G938" s="123"/>
    </row>
    <row r="939" customHeight="1" spans="1:7">
      <c r="A939" s="121">
        <v>2120807</v>
      </c>
      <c r="B939" s="122" t="s">
        <v>952</v>
      </c>
      <c r="C939" s="113">
        <f t="shared" si="30"/>
        <v>0</v>
      </c>
      <c r="D939" s="113">
        <f t="shared" si="29"/>
        <v>0</v>
      </c>
      <c r="E939" s="123"/>
      <c r="F939" s="123"/>
      <c r="G939" s="123"/>
    </row>
    <row r="940" customHeight="1" spans="1:7">
      <c r="A940" s="121">
        <v>2120809</v>
      </c>
      <c r="B940" s="122" t="s">
        <v>953</v>
      </c>
      <c r="C940" s="113">
        <f t="shared" si="30"/>
        <v>0</v>
      </c>
      <c r="D940" s="113">
        <f t="shared" si="29"/>
        <v>0</v>
      </c>
      <c r="E940" s="123"/>
      <c r="F940" s="123"/>
      <c r="G940" s="123"/>
    </row>
    <row r="941" customHeight="1" spans="1:7">
      <c r="A941" s="121">
        <v>2120810</v>
      </c>
      <c r="B941" s="122" t="s">
        <v>954</v>
      </c>
      <c r="C941" s="113">
        <f t="shared" si="30"/>
        <v>0</v>
      </c>
      <c r="D941" s="113">
        <f t="shared" si="29"/>
        <v>0</v>
      </c>
      <c r="E941" s="123"/>
      <c r="F941" s="123"/>
      <c r="G941" s="123"/>
    </row>
    <row r="942" customHeight="1" spans="1:7">
      <c r="A942" s="121">
        <v>2120811</v>
      </c>
      <c r="B942" s="122" t="s">
        <v>955</v>
      </c>
      <c r="C942" s="113">
        <f t="shared" si="30"/>
        <v>0</v>
      </c>
      <c r="D942" s="113">
        <f t="shared" si="29"/>
        <v>0</v>
      </c>
      <c r="E942" s="123"/>
      <c r="F942" s="123"/>
      <c r="G942" s="123"/>
    </row>
    <row r="943" customHeight="1" spans="1:7">
      <c r="A943" s="121">
        <v>2120813</v>
      </c>
      <c r="B943" s="122" t="s">
        <v>956</v>
      </c>
      <c r="C943" s="113">
        <f t="shared" si="30"/>
        <v>0</v>
      </c>
      <c r="D943" s="113">
        <f t="shared" si="29"/>
        <v>0</v>
      </c>
      <c r="E943" s="123"/>
      <c r="F943" s="123"/>
      <c r="G943" s="123"/>
    </row>
    <row r="944" customHeight="1" spans="1:7">
      <c r="A944" s="121">
        <v>2120899</v>
      </c>
      <c r="B944" s="122" t="s">
        <v>957</v>
      </c>
      <c r="C944" s="113">
        <f t="shared" si="30"/>
        <v>0</v>
      </c>
      <c r="D944" s="113">
        <f t="shared" si="29"/>
        <v>0</v>
      </c>
      <c r="E944" s="123"/>
      <c r="F944" s="123"/>
      <c r="G944" s="123"/>
    </row>
    <row r="945" s="101" customFormat="1" customHeight="1" spans="1:7">
      <c r="A945" s="118">
        <v>21210</v>
      </c>
      <c r="B945" s="119" t="s">
        <v>958</v>
      </c>
      <c r="C945" s="117">
        <f t="shared" si="30"/>
        <v>0</v>
      </c>
      <c r="D945" s="117">
        <f t="shared" si="29"/>
        <v>0</v>
      </c>
      <c r="E945" s="120">
        <f>SUM(E946:E948)</f>
        <v>0</v>
      </c>
      <c r="F945" s="120">
        <f>SUM(F946:F948)</f>
        <v>0</v>
      </c>
      <c r="G945" s="120">
        <f>SUM(G946:G948)</f>
        <v>0</v>
      </c>
    </row>
    <row r="946" customHeight="1" spans="1:7">
      <c r="A946" s="121">
        <v>2121001</v>
      </c>
      <c r="B946" s="122" t="s">
        <v>959</v>
      </c>
      <c r="C946" s="113">
        <f t="shared" si="30"/>
        <v>0</v>
      </c>
      <c r="D946" s="113">
        <f t="shared" si="29"/>
        <v>0</v>
      </c>
      <c r="E946" s="123"/>
      <c r="F946" s="123"/>
      <c r="G946" s="123"/>
    </row>
    <row r="947" customHeight="1" spans="1:7">
      <c r="A947" s="121">
        <v>2121002</v>
      </c>
      <c r="B947" s="122" t="s">
        <v>960</v>
      </c>
      <c r="C947" s="113">
        <f t="shared" si="30"/>
        <v>0</v>
      </c>
      <c r="D947" s="113">
        <f t="shared" si="29"/>
        <v>0</v>
      </c>
      <c r="E947" s="123"/>
      <c r="F947" s="123"/>
      <c r="G947" s="123"/>
    </row>
    <row r="948" customHeight="1" spans="1:7">
      <c r="A948" s="121">
        <v>2121099</v>
      </c>
      <c r="B948" s="122" t="s">
        <v>961</v>
      </c>
      <c r="C948" s="113">
        <f t="shared" si="30"/>
        <v>0</v>
      </c>
      <c r="D948" s="113">
        <f t="shared" si="29"/>
        <v>0</v>
      </c>
      <c r="E948" s="123"/>
      <c r="F948" s="123"/>
      <c r="G948" s="123"/>
    </row>
    <row r="949" s="101" customFormat="1" customHeight="1" spans="1:7">
      <c r="A949" s="118">
        <v>21211</v>
      </c>
      <c r="B949" s="119" t="s">
        <v>962</v>
      </c>
      <c r="C949" s="117">
        <f t="shared" si="30"/>
        <v>0</v>
      </c>
      <c r="D949" s="117">
        <f t="shared" si="29"/>
        <v>0</v>
      </c>
      <c r="E949" s="120"/>
      <c r="F949" s="120"/>
      <c r="G949" s="120"/>
    </row>
    <row r="950" s="101" customFormat="1" customHeight="1" spans="1:7">
      <c r="A950" s="118">
        <v>21213</v>
      </c>
      <c r="B950" s="119" t="s">
        <v>963</v>
      </c>
      <c r="C950" s="117">
        <f t="shared" si="30"/>
        <v>0</v>
      </c>
      <c r="D950" s="117">
        <f t="shared" si="29"/>
        <v>0</v>
      </c>
      <c r="E950" s="120">
        <f>SUM(E951:E955)</f>
        <v>0</v>
      </c>
      <c r="F950" s="120">
        <f>SUM(F951:F955)</f>
        <v>0</v>
      </c>
      <c r="G950" s="120">
        <f>SUM(G951:G955)</f>
        <v>0</v>
      </c>
    </row>
    <row r="951" customHeight="1" spans="1:7">
      <c r="A951" s="121">
        <v>2121301</v>
      </c>
      <c r="B951" s="122" t="s">
        <v>964</v>
      </c>
      <c r="C951" s="113">
        <f t="shared" si="30"/>
        <v>0</v>
      </c>
      <c r="D951" s="113">
        <f t="shared" si="29"/>
        <v>0</v>
      </c>
      <c r="E951" s="123"/>
      <c r="F951" s="123"/>
      <c r="G951" s="123"/>
    </row>
    <row r="952" customHeight="1" spans="1:7">
      <c r="A952" s="121">
        <v>2121302</v>
      </c>
      <c r="B952" s="122" t="s">
        <v>965</v>
      </c>
      <c r="C952" s="113">
        <f t="shared" si="30"/>
        <v>0</v>
      </c>
      <c r="D952" s="113">
        <f t="shared" si="29"/>
        <v>0</v>
      </c>
      <c r="E952" s="123"/>
      <c r="F952" s="123"/>
      <c r="G952" s="123"/>
    </row>
    <row r="953" customHeight="1" spans="1:7">
      <c r="A953" s="121">
        <v>2121303</v>
      </c>
      <c r="B953" s="122" t="s">
        <v>966</v>
      </c>
      <c r="C953" s="113">
        <f t="shared" si="30"/>
        <v>0</v>
      </c>
      <c r="D953" s="113">
        <f t="shared" si="29"/>
        <v>0</v>
      </c>
      <c r="E953" s="123"/>
      <c r="F953" s="123"/>
      <c r="G953" s="123"/>
    </row>
    <row r="954" customHeight="1" spans="1:7">
      <c r="A954" s="121">
        <v>2121304</v>
      </c>
      <c r="B954" s="122" t="s">
        <v>967</v>
      </c>
      <c r="C954" s="113">
        <f t="shared" si="30"/>
        <v>0</v>
      </c>
      <c r="D954" s="113">
        <f t="shared" si="29"/>
        <v>0</v>
      </c>
      <c r="E954" s="123"/>
      <c r="F954" s="123"/>
      <c r="G954" s="123"/>
    </row>
    <row r="955" customHeight="1" spans="1:7">
      <c r="A955" s="121">
        <v>2121399</v>
      </c>
      <c r="B955" s="122" t="s">
        <v>968</v>
      </c>
      <c r="C955" s="113">
        <f t="shared" si="30"/>
        <v>0</v>
      </c>
      <c r="D955" s="113">
        <f t="shared" si="29"/>
        <v>0</v>
      </c>
      <c r="E955" s="123"/>
      <c r="F955" s="123"/>
      <c r="G955" s="123"/>
    </row>
    <row r="956" s="101" customFormat="1" customHeight="1" spans="1:7">
      <c r="A956" s="118">
        <v>21214</v>
      </c>
      <c r="B956" s="119" t="s">
        <v>969</v>
      </c>
      <c r="C956" s="117">
        <f t="shared" si="30"/>
        <v>0</v>
      </c>
      <c r="D956" s="117">
        <f t="shared" si="29"/>
        <v>0</v>
      </c>
      <c r="E956" s="120">
        <f>SUM(E957:E959)</f>
        <v>0</v>
      </c>
      <c r="F956" s="120">
        <f>SUM(F957:F959)</f>
        <v>0</v>
      </c>
      <c r="G956" s="120">
        <f>SUM(G957:G959)</f>
        <v>0</v>
      </c>
    </row>
    <row r="957" customHeight="1" spans="1:7">
      <c r="A957" s="121">
        <v>2121401</v>
      </c>
      <c r="B957" s="122" t="s">
        <v>970</v>
      </c>
      <c r="C957" s="113">
        <f t="shared" si="30"/>
        <v>0</v>
      </c>
      <c r="D957" s="113">
        <f t="shared" si="29"/>
        <v>0</v>
      </c>
      <c r="E957" s="123"/>
      <c r="F957" s="123"/>
      <c r="G957" s="123"/>
    </row>
    <row r="958" customHeight="1" spans="1:7">
      <c r="A958" s="121">
        <v>2121402</v>
      </c>
      <c r="B958" s="122" t="s">
        <v>971</v>
      </c>
      <c r="C958" s="113">
        <f t="shared" si="30"/>
        <v>0</v>
      </c>
      <c r="D958" s="113">
        <f t="shared" si="29"/>
        <v>0</v>
      </c>
      <c r="E958" s="123"/>
      <c r="F958" s="123"/>
      <c r="G958" s="123"/>
    </row>
    <row r="959" customHeight="1" spans="1:7">
      <c r="A959" s="121">
        <v>2121499</v>
      </c>
      <c r="B959" s="122" t="s">
        <v>972</v>
      </c>
      <c r="C959" s="113">
        <f t="shared" si="30"/>
        <v>0</v>
      </c>
      <c r="D959" s="113">
        <f t="shared" si="29"/>
        <v>0</v>
      </c>
      <c r="E959" s="123"/>
      <c r="F959" s="123"/>
      <c r="G959" s="123"/>
    </row>
    <row r="960" s="101" customFormat="1" customHeight="1" spans="1:7">
      <c r="A960" s="118">
        <v>21215</v>
      </c>
      <c r="B960" s="119" t="s">
        <v>973</v>
      </c>
      <c r="C960" s="117">
        <f t="shared" si="30"/>
        <v>0</v>
      </c>
      <c r="D960" s="117">
        <f t="shared" si="29"/>
        <v>0</v>
      </c>
      <c r="E960" s="120">
        <f>SUM(E961:E963)</f>
        <v>0</v>
      </c>
      <c r="F960" s="120">
        <f>SUM(F961:F963)</f>
        <v>0</v>
      </c>
      <c r="G960" s="120">
        <f>SUM(G961:G963)</f>
        <v>0</v>
      </c>
    </row>
    <row r="961" customHeight="1" spans="1:7">
      <c r="A961" s="121">
        <v>2121501</v>
      </c>
      <c r="B961" s="122" t="s">
        <v>974</v>
      </c>
      <c r="C961" s="113">
        <f t="shared" si="30"/>
        <v>0</v>
      </c>
      <c r="D961" s="113">
        <f t="shared" si="29"/>
        <v>0</v>
      </c>
      <c r="E961" s="123"/>
      <c r="F961" s="123"/>
      <c r="G961" s="123"/>
    </row>
    <row r="962" customHeight="1" spans="1:7">
      <c r="A962" s="121">
        <v>2121502</v>
      </c>
      <c r="B962" s="122" t="s">
        <v>975</v>
      </c>
      <c r="C962" s="113">
        <f t="shared" si="30"/>
        <v>0</v>
      </c>
      <c r="D962" s="113">
        <f t="shared" si="29"/>
        <v>0</v>
      </c>
      <c r="E962" s="123"/>
      <c r="F962" s="123"/>
      <c r="G962" s="123"/>
    </row>
    <row r="963" customHeight="1" spans="1:7">
      <c r="A963" s="121">
        <v>2121599</v>
      </c>
      <c r="B963" s="122" t="s">
        <v>976</v>
      </c>
      <c r="C963" s="113">
        <f t="shared" si="30"/>
        <v>0</v>
      </c>
      <c r="D963" s="113">
        <f t="shared" si="29"/>
        <v>0</v>
      </c>
      <c r="E963" s="123"/>
      <c r="F963" s="123"/>
      <c r="G963" s="123"/>
    </row>
    <row r="964" s="101" customFormat="1" customHeight="1" spans="1:7">
      <c r="A964" s="118">
        <v>21216</v>
      </c>
      <c r="B964" s="119" t="s">
        <v>977</v>
      </c>
      <c r="C964" s="117">
        <f t="shared" si="30"/>
        <v>0</v>
      </c>
      <c r="D964" s="117">
        <f t="shared" si="29"/>
        <v>0</v>
      </c>
      <c r="E964" s="120">
        <f>SUM(E965:E967)</f>
        <v>0</v>
      </c>
      <c r="F964" s="120">
        <f>SUM(F965:F967)</f>
        <v>0</v>
      </c>
      <c r="G964" s="120">
        <f>SUM(G965:G967)</f>
        <v>0</v>
      </c>
    </row>
    <row r="965" customHeight="1" spans="1:7">
      <c r="A965" s="121">
        <v>2121601</v>
      </c>
      <c r="B965" s="122" t="s">
        <v>974</v>
      </c>
      <c r="C965" s="113">
        <f t="shared" si="30"/>
        <v>0</v>
      </c>
      <c r="D965" s="113">
        <f t="shared" si="29"/>
        <v>0</v>
      </c>
      <c r="E965" s="123"/>
      <c r="F965" s="123"/>
      <c r="G965" s="123"/>
    </row>
    <row r="966" customHeight="1" spans="1:7">
      <c r="A966" s="121">
        <v>2121602</v>
      </c>
      <c r="B966" s="122" t="s">
        <v>975</v>
      </c>
      <c r="C966" s="113">
        <f t="shared" si="30"/>
        <v>0</v>
      </c>
      <c r="D966" s="113">
        <f t="shared" si="29"/>
        <v>0</v>
      </c>
      <c r="E966" s="123"/>
      <c r="F966" s="123"/>
      <c r="G966" s="123"/>
    </row>
    <row r="967" customHeight="1" spans="1:7">
      <c r="A967" s="121">
        <v>2121699</v>
      </c>
      <c r="B967" s="122" t="s">
        <v>978</v>
      </c>
      <c r="C967" s="113">
        <f t="shared" si="30"/>
        <v>0</v>
      </c>
      <c r="D967" s="113">
        <f t="shared" ref="D967:D1030" si="31">SUM(E967+F967)</f>
        <v>0</v>
      </c>
      <c r="E967" s="123"/>
      <c r="F967" s="123"/>
      <c r="G967" s="123"/>
    </row>
    <row r="968" s="101" customFormat="1" customHeight="1" spans="1:7">
      <c r="A968" s="118">
        <v>21217</v>
      </c>
      <c r="B968" s="119" t="s">
        <v>979</v>
      </c>
      <c r="C968" s="117">
        <f t="shared" si="30"/>
        <v>0</v>
      </c>
      <c r="D968" s="117">
        <f t="shared" si="31"/>
        <v>0</v>
      </c>
      <c r="E968" s="120">
        <f>SUM(E969:E973)</f>
        <v>0</v>
      </c>
      <c r="F968" s="120">
        <f>SUM(F969:F973)</f>
        <v>0</v>
      </c>
      <c r="G968" s="120">
        <f>SUM(G969:G973)</f>
        <v>0</v>
      </c>
    </row>
    <row r="969" customHeight="1" spans="1:7">
      <c r="A969" s="121">
        <v>2121701</v>
      </c>
      <c r="B969" s="122" t="s">
        <v>980</v>
      </c>
      <c r="C969" s="113">
        <f t="shared" ref="C969:C1032" si="32">SUM(D969+G969)</f>
        <v>0</v>
      </c>
      <c r="D969" s="113">
        <f t="shared" si="31"/>
        <v>0</v>
      </c>
      <c r="E969" s="123"/>
      <c r="F969" s="123"/>
      <c r="G969" s="123"/>
    </row>
    <row r="970" customHeight="1" spans="1:7">
      <c r="A970" s="121">
        <v>2121702</v>
      </c>
      <c r="B970" s="122" t="s">
        <v>981</v>
      </c>
      <c r="C970" s="113">
        <f t="shared" si="32"/>
        <v>0</v>
      </c>
      <c r="D970" s="113">
        <f t="shared" si="31"/>
        <v>0</v>
      </c>
      <c r="E970" s="123"/>
      <c r="F970" s="123"/>
      <c r="G970" s="123"/>
    </row>
    <row r="971" customHeight="1" spans="1:7">
      <c r="A971" s="121">
        <v>2121703</v>
      </c>
      <c r="B971" s="122" t="s">
        <v>982</v>
      </c>
      <c r="C971" s="113">
        <f t="shared" si="32"/>
        <v>0</v>
      </c>
      <c r="D971" s="113">
        <f t="shared" si="31"/>
        <v>0</v>
      </c>
      <c r="E971" s="123"/>
      <c r="F971" s="123"/>
      <c r="G971" s="123"/>
    </row>
    <row r="972" customHeight="1" spans="1:7">
      <c r="A972" s="121">
        <v>2121704</v>
      </c>
      <c r="B972" s="122" t="s">
        <v>983</v>
      </c>
      <c r="C972" s="113">
        <f t="shared" si="32"/>
        <v>0</v>
      </c>
      <c r="D972" s="113">
        <f t="shared" si="31"/>
        <v>0</v>
      </c>
      <c r="E972" s="123"/>
      <c r="F972" s="123"/>
      <c r="G972" s="123"/>
    </row>
    <row r="973" customHeight="1" spans="1:7">
      <c r="A973" s="121">
        <v>2121799</v>
      </c>
      <c r="B973" s="122" t="s">
        <v>984</v>
      </c>
      <c r="C973" s="113">
        <f t="shared" si="32"/>
        <v>0</v>
      </c>
      <c r="D973" s="113">
        <f t="shared" si="31"/>
        <v>0</v>
      </c>
      <c r="E973" s="123"/>
      <c r="F973" s="123"/>
      <c r="G973" s="123"/>
    </row>
    <row r="974" s="101" customFormat="1" customHeight="1" spans="1:7">
      <c r="A974" s="118">
        <v>21218</v>
      </c>
      <c r="B974" s="119" t="s">
        <v>985</v>
      </c>
      <c r="C974" s="117">
        <f t="shared" si="32"/>
        <v>0</v>
      </c>
      <c r="D974" s="117">
        <f t="shared" si="31"/>
        <v>0</v>
      </c>
      <c r="E974" s="120">
        <f>SUM(E975:E976)</f>
        <v>0</v>
      </c>
      <c r="F974" s="120">
        <f>SUM(F975:F976)</f>
        <v>0</v>
      </c>
      <c r="G974" s="120">
        <f>SUM(G975:G976)</f>
        <v>0</v>
      </c>
    </row>
    <row r="975" customHeight="1" spans="1:7">
      <c r="A975" s="121">
        <v>2121801</v>
      </c>
      <c r="B975" s="122" t="s">
        <v>970</v>
      </c>
      <c r="C975" s="113">
        <f t="shared" si="32"/>
        <v>0</v>
      </c>
      <c r="D975" s="113">
        <f t="shared" si="31"/>
        <v>0</v>
      </c>
      <c r="E975" s="123"/>
      <c r="F975" s="123"/>
      <c r="G975" s="123"/>
    </row>
    <row r="976" customHeight="1" spans="1:7">
      <c r="A976" s="121">
        <v>2121899</v>
      </c>
      <c r="B976" s="122" t="s">
        <v>986</v>
      </c>
      <c r="C976" s="113">
        <f t="shared" si="32"/>
        <v>0</v>
      </c>
      <c r="D976" s="113">
        <f t="shared" si="31"/>
        <v>0</v>
      </c>
      <c r="E976" s="123"/>
      <c r="F976" s="123"/>
      <c r="G976" s="123"/>
    </row>
    <row r="977" s="101" customFormat="1" customHeight="1" spans="1:7">
      <c r="A977" s="118">
        <v>21219</v>
      </c>
      <c r="B977" s="119" t="s">
        <v>987</v>
      </c>
      <c r="C977" s="117">
        <f t="shared" si="32"/>
        <v>0</v>
      </c>
      <c r="D977" s="117">
        <f t="shared" si="31"/>
        <v>0</v>
      </c>
      <c r="E977" s="120">
        <f>SUM(E978:E985)</f>
        <v>0</v>
      </c>
      <c r="F977" s="120">
        <f>SUM(F978:F985)</f>
        <v>0</v>
      </c>
      <c r="G977" s="120">
        <f>SUM(G978:G985)</f>
        <v>0</v>
      </c>
    </row>
    <row r="978" customHeight="1" spans="1:7">
      <c r="A978" s="121">
        <v>2121901</v>
      </c>
      <c r="B978" s="122" t="s">
        <v>974</v>
      </c>
      <c r="C978" s="113">
        <f t="shared" si="32"/>
        <v>0</v>
      </c>
      <c r="D978" s="113">
        <f t="shared" si="31"/>
        <v>0</v>
      </c>
      <c r="E978" s="123"/>
      <c r="F978" s="123"/>
      <c r="G978" s="123"/>
    </row>
    <row r="979" customHeight="1" spans="1:7">
      <c r="A979" s="121">
        <v>2121902</v>
      </c>
      <c r="B979" s="122" t="s">
        <v>975</v>
      </c>
      <c r="C979" s="113">
        <f t="shared" si="32"/>
        <v>0</v>
      </c>
      <c r="D979" s="113">
        <f t="shared" si="31"/>
        <v>0</v>
      </c>
      <c r="E979" s="123"/>
      <c r="F979" s="123"/>
      <c r="G979" s="123"/>
    </row>
    <row r="980" customHeight="1" spans="1:7">
      <c r="A980" s="121">
        <v>2121903</v>
      </c>
      <c r="B980" s="122" t="s">
        <v>948</v>
      </c>
      <c r="C980" s="113">
        <f t="shared" si="32"/>
        <v>0</v>
      </c>
      <c r="D980" s="113">
        <f t="shared" si="31"/>
        <v>0</v>
      </c>
      <c r="E980" s="123"/>
      <c r="F980" s="123"/>
      <c r="G980" s="123"/>
    </row>
    <row r="981" customHeight="1" spans="1:7">
      <c r="A981" s="121">
        <v>2121904</v>
      </c>
      <c r="B981" s="122" t="s">
        <v>949</v>
      </c>
      <c r="C981" s="113">
        <f t="shared" si="32"/>
        <v>0</v>
      </c>
      <c r="D981" s="113">
        <f t="shared" si="31"/>
        <v>0</v>
      </c>
      <c r="E981" s="123"/>
      <c r="F981" s="123"/>
      <c r="G981" s="123"/>
    </row>
    <row r="982" customHeight="1" spans="1:7">
      <c r="A982" s="121">
        <v>2121905</v>
      </c>
      <c r="B982" s="122" t="s">
        <v>988</v>
      </c>
      <c r="C982" s="113">
        <f t="shared" si="32"/>
        <v>0</v>
      </c>
      <c r="D982" s="113">
        <f t="shared" si="31"/>
        <v>0</v>
      </c>
      <c r="E982" s="123"/>
      <c r="F982" s="123"/>
      <c r="G982" s="123"/>
    </row>
    <row r="983" customHeight="1" spans="1:7">
      <c r="A983" s="121">
        <v>2121906</v>
      </c>
      <c r="B983" s="122" t="s">
        <v>954</v>
      </c>
      <c r="C983" s="113">
        <f t="shared" si="32"/>
        <v>0</v>
      </c>
      <c r="D983" s="113">
        <f t="shared" si="31"/>
        <v>0</v>
      </c>
      <c r="E983" s="123"/>
      <c r="F983" s="123"/>
      <c r="G983" s="123"/>
    </row>
    <row r="984" customHeight="1" spans="1:7">
      <c r="A984" s="121">
        <v>2121907</v>
      </c>
      <c r="B984" s="122" t="s">
        <v>989</v>
      </c>
      <c r="C984" s="113">
        <f t="shared" si="32"/>
        <v>0</v>
      </c>
      <c r="D984" s="113">
        <f t="shared" si="31"/>
        <v>0</v>
      </c>
      <c r="E984" s="123"/>
      <c r="F984" s="123"/>
      <c r="G984" s="123"/>
    </row>
    <row r="985" customHeight="1" spans="1:7">
      <c r="A985" s="121">
        <v>2121999</v>
      </c>
      <c r="B985" s="122" t="s">
        <v>990</v>
      </c>
      <c r="C985" s="113">
        <f t="shared" si="32"/>
        <v>0</v>
      </c>
      <c r="D985" s="113">
        <f t="shared" si="31"/>
        <v>0</v>
      </c>
      <c r="E985" s="123"/>
      <c r="F985" s="123"/>
      <c r="G985" s="123"/>
    </row>
    <row r="986" s="101" customFormat="1" customHeight="1" spans="1:7">
      <c r="A986" s="118">
        <v>21299</v>
      </c>
      <c r="B986" s="119" t="s">
        <v>991</v>
      </c>
      <c r="C986" s="117">
        <f t="shared" si="32"/>
        <v>0</v>
      </c>
      <c r="D986" s="117">
        <f t="shared" si="31"/>
        <v>0</v>
      </c>
      <c r="E986" s="120">
        <f>SUM(E987)</f>
        <v>0</v>
      </c>
      <c r="F986" s="120">
        <f>SUM(F987)</f>
        <v>0</v>
      </c>
      <c r="G986" s="120">
        <f>SUM(G987)</f>
        <v>0</v>
      </c>
    </row>
    <row r="987" customHeight="1" spans="1:7">
      <c r="A987" s="121">
        <v>2129999</v>
      </c>
      <c r="B987" s="122" t="s">
        <v>991</v>
      </c>
      <c r="C987" s="113">
        <f t="shared" si="32"/>
        <v>0</v>
      </c>
      <c r="D987" s="113">
        <f t="shared" si="31"/>
        <v>0</v>
      </c>
      <c r="E987" s="123"/>
      <c r="F987" s="123"/>
      <c r="G987" s="123"/>
    </row>
    <row r="988" s="101" customFormat="1" customHeight="1" spans="1:7">
      <c r="A988" s="75">
        <v>213</v>
      </c>
      <c r="B988" s="75" t="s">
        <v>992</v>
      </c>
      <c r="C988" s="117">
        <f t="shared" si="32"/>
        <v>0</v>
      </c>
      <c r="D988" s="117">
        <f t="shared" si="31"/>
        <v>0</v>
      </c>
      <c r="E988" s="120">
        <f>E989+E1015+E1040+E1068+E1079+E1086+E1093+E1096+E1101+E1111+E1114+E1119</f>
        <v>0</v>
      </c>
      <c r="F988" s="120">
        <f>F989+F1015+F1040+F1068+F1079+F1086+F1093+F1096+F1101+F1111+F1114+F1119</f>
        <v>0</v>
      </c>
      <c r="G988" s="120">
        <f>G989+G1015+G1040+G1068+G1079+G1086+G1093+G1096+G1101+G1111+G1114+G1119</f>
        <v>0</v>
      </c>
    </row>
    <row r="989" s="101" customFormat="1" customHeight="1" spans="1:7">
      <c r="A989" s="118">
        <v>21301</v>
      </c>
      <c r="B989" s="119" t="s">
        <v>993</v>
      </c>
      <c r="C989" s="117">
        <f t="shared" si="32"/>
        <v>0</v>
      </c>
      <c r="D989" s="117">
        <f t="shared" si="31"/>
        <v>0</v>
      </c>
      <c r="E989" s="120">
        <f>SUM(E990:E1014)</f>
        <v>0</v>
      </c>
      <c r="F989" s="120">
        <f>SUM(F990:F1014)</f>
        <v>0</v>
      </c>
      <c r="G989" s="120">
        <f>SUM(G990:G1014)</f>
        <v>0</v>
      </c>
    </row>
    <row r="990" customHeight="1" spans="1:7">
      <c r="A990" s="121">
        <v>2130101</v>
      </c>
      <c r="B990" s="122" t="s">
        <v>994</v>
      </c>
      <c r="C990" s="113">
        <f t="shared" si="32"/>
        <v>0</v>
      </c>
      <c r="D990" s="113">
        <f t="shared" si="31"/>
        <v>0</v>
      </c>
      <c r="E990" s="123"/>
      <c r="F990" s="123"/>
      <c r="G990" s="123"/>
    </row>
    <row r="991" customHeight="1" spans="1:7">
      <c r="A991" s="121">
        <v>2130102</v>
      </c>
      <c r="B991" s="122" t="s">
        <v>995</v>
      </c>
      <c r="C991" s="113">
        <f t="shared" si="32"/>
        <v>0</v>
      </c>
      <c r="D991" s="113">
        <f t="shared" si="31"/>
        <v>0</v>
      </c>
      <c r="E991" s="123"/>
      <c r="F991" s="123"/>
      <c r="G991" s="123"/>
    </row>
    <row r="992" customHeight="1" spans="1:7">
      <c r="A992" s="121">
        <v>2130103</v>
      </c>
      <c r="B992" s="122" t="s">
        <v>996</v>
      </c>
      <c r="C992" s="113">
        <f t="shared" si="32"/>
        <v>0</v>
      </c>
      <c r="D992" s="113">
        <f t="shared" si="31"/>
        <v>0</v>
      </c>
      <c r="E992" s="123"/>
      <c r="F992" s="123"/>
      <c r="G992" s="123"/>
    </row>
    <row r="993" customHeight="1" spans="1:7">
      <c r="A993" s="121">
        <v>2130104</v>
      </c>
      <c r="B993" s="122" t="s">
        <v>997</v>
      </c>
      <c r="C993" s="113">
        <f t="shared" si="32"/>
        <v>0</v>
      </c>
      <c r="D993" s="113">
        <f t="shared" si="31"/>
        <v>0</v>
      </c>
      <c r="E993" s="123"/>
      <c r="F993" s="123"/>
      <c r="G993" s="123"/>
    </row>
    <row r="994" customHeight="1" spans="1:7">
      <c r="A994" s="121">
        <v>2130105</v>
      </c>
      <c r="B994" s="122" t="s">
        <v>998</v>
      </c>
      <c r="C994" s="113">
        <f t="shared" si="32"/>
        <v>0</v>
      </c>
      <c r="D994" s="113">
        <f t="shared" si="31"/>
        <v>0</v>
      </c>
      <c r="E994" s="123"/>
      <c r="F994" s="123"/>
      <c r="G994" s="123"/>
    </row>
    <row r="995" customHeight="1" spans="1:7">
      <c r="A995" s="121">
        <v>2130106</v>
      </c>
      <c r="B995" s="122" t="s">
        <v>999</v>
      </c>
      <c r="C995" s="113">
        <f t="shared" si="32"/>
        <v>0</v>
      </c>
      <c r="D995" s="113">
        <f t="shared" si="31"/>
        <v>0</v>
      </c>
      <c r="E995" s="123"/>
      <c r="F995" s="123"/>
      <c r="G995" s="123"/>
    </row>
    <row r="996" customHeight="1" spans="1:7">
      <c r="A996" s="121">
        <v>2130108</v>
      </c>
      <c r="B996" s="122" t="s">
        <v>1000</v>
      </c>
      <c r="C996" s="113">
        <f t="shared" si="32"/>
        <v>0</v>
      </c>
      <c r="D996" s="113">
        <f t="shared" si="31"/>
        <v>0</v>
      </c>
      <c r="E996" s="123"/>
      <c r="F996" s="123"/>
      <c r="G996" s="123"/>
    </row>
    <row r="997" customHeight="1" spans="1:7">
      <c r="A997" s="121">
        <v>2130109</v>
      </c>
      <c r="B997" s="122" t="s">
        <v>1001</v>
      </c>
      <c r="C997" s="113">
        <f t="shared" si="32"/>
        <v>0</v>
      </c>
      <c r="D997" s="113">
        <f t="shared" si="31"/>
        <v>0</v>
      </c>
      <c r="E997" s="123"/>
      <c r="F997" s="123"/>
      <c r="G997" s="123"/>
    </row>
    <row r="998" customHeight="1" spans="1:7">
      <c r="A998" s="121">
        <v>2130110</v>
      </c>
      <c r="B998" s="122" t="s">
        <v>1002</v>
      </c>
      <c r="C998" s="113">
        <f t="shared" si="32"/>
        <v>0</v>
      </c>
      <c r="D998" s="113">
        <f t="shared" si="31"/>
        <v>0</v>
      </c>
      <c r="E998" s="123"/>
      <c r="F998" s="123"/>
      <c r="G998" s="123"/>
    </row>
    <row r="999" customHeight="1" spans="1:7">
      <c r="A999" s="121">
        <v>2130111</v>
      </c>
      <c r="B999" s="122" t="s">
        <v>1003</v>
      </c>
      <c r="C999" s="113">
        <f t="shared" si="32"/>
        <v>0</v>
      </c>
      <c r="D999" s="113">
        <f t="shared" si="31"/>
        <v>0</v>
      </c>
      <c r="E999" s="123"/>
      <c r="F999" s="123"/>
      <c r="G999" s="123"/>
    </row>
    <row r="1000" customHeight="1" spans="1:7">
      <c r="A1000" s="121">
        <v>2130112</v>
      </c>
      <c r="B1000" s="122" t="s">
        <v>1004</v>
      </c>
      <c r="C1000" s="113">
        <f t="shared" si="32"/>
        <v>0</v>
      </c>
      <c r="D1000" s="113">
        <f t="shared" si="31"/>
        <v>0</v>
      </c>
      <c r="E1000" s="123"/>
      <c r="F1000" s="123"/>
      <c r="G1000" s="123"/>
    </row>
    <row r="1001" customHeight="1" spans="1:7">
      <c r="A1001" s="121">
        <v>2130114</v>
      </c>
      <c r="B1001" s="122" t="s">
        <v>1005</v>
      </c>
      <c r="C1001" s="113">
        <f t="shared" si="32"/>
        <v>0</v>
      </c>
      <c r="D1001" s="113">
        <f t="shared" si="31"/>
        <v>0</v>
      </c>
      <c r="E1001" s="123"/>
      <c r="F1001" s="123"/>
      <c r="G1001" s="123"/>
    </row>
    <row r="1002" customHeight="1" spans="1:7">
      <c r="A1002" s="121">
        <v>2130119</v>
      </c>
      <c r="B1002" s="122" t="s">
        <v>1006</v>
      </c>
      <c r="C1002" s="113">
        <f t="shared" si="32"/>
        <v>0</v>
      </c>
      <c r="D1002" s="113">
        <f t="shared" si="31"/>
        <v>0</v>
      </c>
      <c r="E1002" s="123"/>
      <c r="F1002" s="123"/>
      <c r="G1002" s="123"/>
    </row>
    <row r="1003" customHeight="1" spans="1:7">
      <c r="A1003" s="121">
        <v>2130120</v>
      </c>
      <c r="B1003" s="122" t="s">
        <v>1007</v>
      </c>
      <c r="C1003" s="113">
        <f t="shared" si="32"/>
        <v>0</v>
      </c>
      <c r="D1003" s="113">
        <f t="shared" si="31"/>
        <v>0</v>
      </c>
      <c r="E1003" s="123"/>
      <c r="F1003" s="123"/>
      <c r="G1003" s="123"/>
    </row>
    <row r="1004" customHeight="1" spans="1:7">
      <c r="A1004" s="121">
        <v>2130121</v>
      </c>
      <c r="B1004" s="122" t="s">
        <v>1008</v>
      </c>
      <c r="C1004" s="113">
        <f t="shared" si="32"/>
        <v>0</v>
      </c>
      <c r="D1004" s="113">
        <f t="shared" si="31"/>
        <v>0</v>
      </c>
      <c r="E1004" s="123"/>
      <c r="F1004" s="123"/>
      <c r="G1004" s="123"/>
    </row>
    <row r="1005" customHeight="1" spans="1:7">
      <c r="A1005" s="121">
        <v>2130122</v>
      </c>
      <c r="B1005" s="122" t="s">
        <v>1009</v>
      </c>
      <c r="C1005" s="113">
        <f t="shared" si="32"/>
        <v>0</v>
      </c>
      <c r="D1005" s="113">
        <f t="shared" si="31"/>
        <v>0</v>
      </c>
      <c r="E1005" s="123"/>
      <c r="F1005" s="123"/>
      <c r="G1005" s="123"/>
    </row>
    <row r="1006" customHeight="1" spans="1:7">
      <c r="A1006" s="121">
        <v>2130124</v>
      </c>
      <c r="B1006" s="122" t="s">
        <v>1010</v>
      </c>
      <c r="C1006" s="113">
        <f t="shared" si="32"/>
        <v>0</v>
      </c>
      <c r="D1006" s="113">
        <f t="shared" si="31"/>
        <v>0</v>
      </c>
      <c r="E1006" s="123"/>
      <c r="F1006" s="123"/>
      <c r="G1006" s="123"/>
    </row>
    <row r="1007" customHeight="1" spans="1:7">
      <c r="A1007" s="121">
        <v>2130125</v>
      </c>
      <c r="B1007" s="122" t="s">
        <v>1011</v>
      </c>
      <c r="C1007" s="113">
        <f t="shared" si="32"/>
        <v>0</v>
      </c>
      <c r="D1007" s="113">
        <f t="shared" si="31"/>
        <v>0</v>
      </c>
      <c r="E1007" s="123"/>
      <c r="F1007" s="123"/>
      <c r="G1007" s="123"/>
    </row>
    <row r="1008" customHeight="1" spans="1:7">
      <c r="A1008" s="121">
        <v>2130126</v>
      </c>
      <c r="B1008" s="122" t="s">
        <v>1012</v>
      </c>
      <c r="C1008" s="113">
        <f t="shared" si="32"/>
        <v>0</v>
      </c>
      <c r="D1008" s="113">
        <f t="shared" si="31"/>
        <v>0</v>
      </c>
      <c r="E1008" s="123"/>
      <c r="F1008" s="123"/>
      <c r="G1008" s="123"/>
    </row>
    <row r="1009" customHeight="1" spans="1:7">
      <c r="A1009" s="121">
        <v>2130135</v>
      </c>
      <c r="B1009" s="122" t="s">
        <v>1013</v>
      </c>
      <c r="C1009" s="113">
        <f t="shared" si="32"/>
        <v>0</v>
      </c>
      <c r="D1009" s="113">
        <f t="shared" si="31"/>
        <v>0</v>
      </c>
      <c r="E1009" s="123"/>
      <c r="F1009" s="123"/>
      <c r="G1009" s="123"/>
    </row>
    <row r="1010" customHeight="1" spans="1:7">
      <c r="A1010" s="121">
        <v>2130142</v>
      </c>
      <c r="B1010" s="122" t="s">
        <v>1014</v>
      </c>
      <c r="C1010" s="113">
        <f t="shared" si="32"/>
        <v>0</v>
      </c>
      <c r="D1010" s="113">
        <f t="shared" si="31"/>
        <v>0</v>
      </c>
      <c r="E1010" s="123"/>
      <c r="F1010" s="123"/>
      <c r="G1010" s="123"/>
    </row>
    <row r="1011" customHeight="1" spans="1:7">
      <c r="A1011" s="121">
        <v>2130148</v>
      </c>
      <c r="B1011" s="122" t="s">
        <v>1015</v>
      </c>
      <c r="C1011" s="113">
        <f t="shared" si="32"/>
        <v>0</v>
      </c>
      <c r="D1011" s="113">
        <f t="shared" si="31"/>
        <v>0</v>
      </c>
      <c r="E1011" s="123"/>
      <c r="F1011" s="123"/>
      <c r="G1011" s="123"/>
    </row>
    <row r="1012" customHeight="1" spans="1:7">
      <c r="A1012" s="121">
        <v>2130152</v>
      </c>
      <c r="B1012" s="122" t="s">
        <v>1016</v>
      </c>
      <c r="C1012" s="113">
        <f t="shared" si="32"/>
        <v>0</v>
      </c>
      <c r="D1012" s="113">
        <f t="shared" si="31"/>
        <v>0</v>
      </c>
      <c r="E1012" s="123"/>
      <c r="F1012" s="123"/>
      <c r="G1012" s="123"/>
    </row>
    <row r="1013" customHeight="1" spans="1:7">
      <c r="A1013" s="121">
        <v>2130153</v>
      </c>
      <c r="B1013" s="122" t="s">
        <v>1017</v>
      </c>
      <c r="C1013" s="113">
        <f t="shared" si="32"/>
        <v>0</v>
      </c>
      <c r="D1013" s="113">
        <f t="shared" si="31"/>
        <v>0</v>
      </c>
      <c r="E1013" s="123"/>
      <c r="F1013" s="123"/>
      <c r="G1013" s="123"/>
    </row>
    <row r="1014" customHeight="1" spans="1:7">
      <c r="A1014" s="121">
        <v>2130199</v>
      </c>
      <c r="B1014" s="122" t="s">
        <v>1018</v>
      </c>
      <c r="C1014" s="113">
        <f t="shared" si="32"/>
        <v>0</v>
      </c>
      <c r="D1014" s="113">
        <f t="shared" si="31"/>
        <v>0</v>
      </c>
      <c r="E1014" s="123"/>
      <c r="F1014" s="123"/>
      <c r="G1014" s="123"/>
    </row>
    <row r="1015" s="101" customFormat="1" customHeight="1" spans="1:7">
      <c r="A1015" s="118">
        <v>21302</v>
      </c>
      <c r="B1015" s="119" t="s">
        <v>1019</v>
      </c>
      <c r="C1015" s="117">
        <f t="shared" si="32"/>
        <v>0</v>
      </c>
      <c r="D1015" s="117">
        <f t="shared" si="31"/>
        <v>0</v>
      </c>
      <c r="E1015" s="120">
        <f>SUM(E1016:E1039)</f>
        <v>0</v>
      </c>
      <c r="F1015" s="120">
        <f>SUM(F1016:F1039)</f>
        <v>0</v>
      </c>
      <c r="G1015" s="120">
        <f>SUM(G1016:G1039)</f>
        <v>0</v>
      </c>
    </row>
    <row r="1016" customHeight="1" spans="1:7">
      <c r="A1016" s="121">
        <v>2130201</v>
      </c>
      <c r="B1016" s="122" t="s">
        <v>1020</v>
      </c>
      <c r="C1016" s="113">
        <f t="shared" si="32"/>
        <v>0</v>
      </c>
      <c r="D1016" s="113">
        <f t="shared" si="31"/>
        <v>0</v>
      </c>
      <c r="E1016" s="123"/>
      <c r="F1016" s="123"/>
      <c r="G1016" s="123"/>
    </row>
    <row r="1017" customHeight="1" spans="1:7">
      <c r="A1017" s="121">
        <v>2130202</v>
      </c>
      <c r="B1017" s="122" t="s">
        <v>1021</v>
      </c>
      <c r="C1017" s="113">
        <f t="shared" si="32"/>
        <v>0</v>
      </c>
      <c r="D1017" s="113">
        <f t="shared" si="31"/>
        <v>0</v>
      </c>
      <c r="E1017" s="123"/>
      <c r="F1017" s="123"/>
      <c r="G1017" s="123"/>
    </row>
    <row r="1018" customHeight="1" spans="1:7">
      <c r="A1018" s="121">
        <v>2130203</v>
      </c>
      <c r="B1018" s="122" t="s">
        <v>1022</v>
      </c>
      <c r="C1018" s="113">
        <f t="shared" si="32"/>
        <v>0</v>
      </c>
      <c r="D1018" s="113">
        <f t="shared" si="31"/>
        <v>0</v>
      </c>
      <c r="E1018" s="123"/>
      <c r="F1018" s="123"/>
      <c r="G1018" s="123"/>
    </row>
    <row r="1019" customHeight="1" spans="1:7">
      <c r="A1019" s="121">
        <v>2130204</v>
      </c>
      <c r="B1019" s="122" t="s">
        <v>1023</v>
      </c>
      <c r="C1019" s="113">
        <f t="shared" si="32"/>
        <v>0</v>
      </c>
      <c r="D1019" s="113">
        <f t="shared" si="31"/>
        <v>0</v>
      </c>
      <c r="E1019" s="123"/>
      <c r="F1019" s="123"/>
      <c r="G1019" s="123"/>
    </row>
    <row r="1020" customHeight="1" spans="1:7">
      <c r="A1020" s="121">
        <v>2130205</v>
      </c>
      <c r="B1020" s="122" t="s">
        <v>1024</v>
      </c>
      <c r="C1020" s="113">
        <f t="shared" si="32"/>
        <v>0</v>
      </c>
      <c r="D1020" s="113">
        <f t="shared" si="31"/>
        <v>0</v>
      </c>
      <c r="E1020" s="123"/>
      <c r="F1020" s="123"/>
      <c r="G1020" s="123"/>
    </row>
    <row r="1021" customHeight="1" spans="1:7">
      <c r="A1021" s="121">
        <v>2130206</v>
      </c>
      <c r="B1021" s="122" t="s">
        <v>1025</v>
      </c>
      <c r="C1021" s="113">
        <f t="shared" si="32"/>
        <v>0</v>
      </c>
      <c r="D1021" s="113">
        <f t="shared" si="31"/>
        <v>0</v>
      </c>
      <c r="E1021" s="123"/>
      <c r="F1021" s="123"/>
      <c r="G1021" s="123"/>
    </row>
    <row r="1022" customHeight="1" spans="1:7">
      <c r="A1022" s="121">
        <v>2130207</v>
      </c>
      <c r="B1022" s="122" t="s">
        <v>1026</v>
      </c>
      <c r="C1022" s="113">
        <f t="shared" si="32"/>
        <v>0</v>
      </c>
      <c r="D1022" s="113">
        <f t="shared" si="31"/>
        <v>0</v>
      </c>
      <c r="E1022" s="123"/>
      <c r="F1022" s="123"/>
      <c r="G1022" s="123"/>
    </row>
    <row r="1023" customHeight="1" spans="1:7">
      <c r="A1023" s="121">
        <v>2130209</v>
      </c>
      <c r="B1023" s="122" t="s">
        <v>1027</v>
      </c>
      <c r="C1023" s="113">
        <f t="shared" si="32"/>
        <v>0</v>
      </c>
      <c r="D1023" s="113">
        <f t="shared" si="31"/>
        <v>0</v>
      </c>
      <c r="E1023" s="123"/>
      <c r="F1023" s="123"/>
      <c r="G1023" s="123"/>
    </row>
    <row r="1024" customHeight="1" spans="1:7">
      <c r="A1024" s="121">
        <v>2130210</v>
      </c>
      <c r="B1024" s="122" t="s">
        <v>1028</v>
      </c>
      <c r="C1024" s="113">
        <f t="shared" si="32"/>
        <v>0</v>
      </c>
      <c r="D1024" s="113">
        <f t="shared" si="31"/>
        <v>0</v>
      </c>
      <c r="E1024" s="123"/>
      <c r="F1024" s="123"/>
      <c r="G1024" s="123"/>
    </row>
    <row r="1025" customHeight="1" spans="1:7">
      <c r="A1025" s="121">
        <v>2130211</v>
      </c>
      <c r="B1025" s="122" t="s">
        <v>1029</v>
      </c>
      <c r="C1025" s="113">
        <f t="shared" si="32"/>
        <v>0</v>
      </c>
      <c r="D1025" s="113">
        <f t="shared" si="31"/>
        <v>0</v>
      </c>
      <c r="E1025" s="123"/>
      <c r="F1025" s="123"/>
      <c r="G1025" s="123"/>
    </row>
    <row r="1026" customHeight="1" spans="1:7">
      <c r="A1026" s="121">
        <v>2130212</v>
      </c>
      <c r="B1026" s="122" t="s">
        <v>1030</v>
      </c>
      <c r="C1026" s="113">
        <f t="shared" si="32"/>
        <v>0</v>
      </c>
      <c r="D1026" s="113">
        <f t="shared" si="31"/>
        <v>0</v>
      </c>
      <c r="E1026" s="123"/>
      <c r="F1026" s="123"/>
      <c r="G1026" s="123"/>
    </row>
    <row r="1027" customHeight="1" spans="1:7">
      <c r="A1027" s="121">
        <v>2130213</v>
      </c>
      <c r="B1027" s="122" t="s">
        <v>1031</v>
      </c>
      <c r="C1027" s="113">
        <f t="shared" si="32"/>
        <v>0</v>
      </c>
      <c r="D1027" s="113">
        <f t="shared" si="31"/>
        <v>0</v>
      </c>
      <c r="E1027" s="123"/>
      <c r="F1027" s="123"/>
      <c r="G1027" s="123"/>
    </row>
    <row r="1028" customHeight="1" spans="1:7">
      <c r="A1028" s="121">
        <v>2130217</v>
      </c>
      <c r="B1028" s="122" t="s">
        <v>1032</v>
      </c>
      <c r="C1028" s="113">
        <f t="shared" si="32"/>
        <v>0</v>
      </c>
      <c r="D1028" s="113">
        <f t="shared" si="31"/>
        <v>0</v>
      </c>
      <c r="E1028" s="123"/>
      <c r="F1028" s="123"/>
      <c r="G1028" s="123"/>
    </row>
    <row r="1029" customHeight="1" spans="1:7">
      <c r="A1029" s="121">
        <v>2130220</v>
      </c>
      <c r="B1029" s="122" t="s">
        <v>317</v>
      </c>
      <c r="C1029" s="113">
        <f t="shared" si="32"/>
        <v>0</v>
      </c>
      <c r="D1029" s="113">
        <f t="shared" si="31"/>
        <v>0</v>
      </c>
      <c r="E1029" s="123"/>
      <c r="F1029" s="123"/>
      <c r="G1029" s="123"/>
    </row>
    <row r="1030" customHeight="1" spans="1:7">
      <c r="A1030" s="121">
        <v>2130221</v>
      </c>
      <c r="B1030" s="122" t="s">
        <v>1033</v>
      </c>
      <c r="C1030" s="113">
        <f t="shared" si="32"/>
        <v>0</v>
      </c>
      <c r="D1030" s="113">
        <f t="shared" si="31"/>
        <v>0</v>
      </c>
      <c r="E1030" s="123"/>
      <c r="F1030" s="123"/>
      <c r="G1030" s="123"/>
    </row>
    <row r="1031" customHeight="1" spans="1:7">
      <c r="A1031" s="121">
        <v>2130223</v>
      </c>
      <c r="B1031" s="122" t="s">
        <v>1034</v>
      </c>
      <c r="C1031" s="113">
        <f t="shared" si="32"/>
        <v>0</v>
      </c>
      <c r="D1031" s="113">
        <f t="shared" ref="D1031:D1094" si="33">SUM(E1031+F1031)</f>
        <v>0</v>
      </c>
      <c r="E1031" s="123"/>
      <c r="F1031" s="123"/>
      <c r="G1031" s="123"/>
    </row>
    <row r="1032" customHeight="1" spans="1:7">
      <c r="A1032" s="121">
        <v>2130226</v>
      </c>
      <c r="B1032" s="122" t="s">
        <v>1035</v>
      </c>
      <c r="C1032" s="113">
        <f t="shared" si="32"/>
        <v>0</v>
      </c>
      <c r="D1032" s="113">
        <f t="shared" si="33"/>
        <v>0</v>
      </c>
      <c r="E1032" s="123"/>
      <c r="F1032" s="123"/>
      <c r="G1032" s="123"/>
    </row>
    <row r="1033" customHeight="1" spans="1:7">
      <c r="A1033" s="121">
        <v>2130227</v>
      </c>
      <c r="B1033" s="122" t="s">
        <v>1036</v>
      </c>
      <c r="C1033" s="113">
        <f t="shared" ref="C1033:C1096" si="34">SUM(D1033+G1033)</f>
        <v>0</v>
      </c>
      <c r="D1033" s="113">
        <f t="shared" si="33"/>
        <v>0</v>
      </c>
      <c r="E1033" s="123"/>
      <c r="F1033" s="123"/>
      <c r="G1033" s="123"/>
    </row>
    <row r="1034" customHeight="1" spans="1:7">
      <c r="A1034" s="121">
        <v>2130232</v>
      </c>
      <c r="B1034" s="122" t="s">
        <v>1037</v>
      </c>
      <c r="C1034" s="113">
        <f t="shared" si="34"/>
        <v>0</v>
      </c>
      <c r="D1034" s="113">
        <f t="shared" si="33"/>
        <v>0</v>
      </c>
      <c r="E1034" s="123"/>
      <c r="F1034" s="123"/>
      <c r="G1034" s="123"/>
    </row>
    <row r="1035" customHeight="1" spans="1:7">
      <c r="A1035" s="121">
        <v>2130234</v>
      </c>
      <c r="B1035" s="122" t="s">
        <v>1038</v>
      </c>
      <c r="C1035" s="113">
        <f t="shared" si="34"/>
        <v>0</v>
      </c>
      <c r="D1035" s="113">
        <f t="shared" si="33"/>
        <v>0</v>
      </c>
      <c r="E1035" s="123"/>
      <c r="F1035" s="123"/>
      <c r="G1035" s="123"/>
    </row>
    <row r="1036" customHeight="1" spans="1:7">
      <c r="A1036" s="121">
        <v>2130235</v>
      </c>
      <c r="B1036" s="122" t="s">
        <v>1039</v>
      </c>
      <c r="C1036" s="113">
        <f t="shared" si="34"/>
        <v>0</v>
      </c>
      <c r="D1036" s="113">
        <f t="shared" si="33"/>
        <v>0</v>
      </c>
      <c r="E1036" s="123"/>
      <c r="F1036" s="123"/>
      <c r="G1036" s="123"/>
    </row>
    <row r="1037" customHeight="1" spans="1:7">
      <c r="A1037" s="121">
        <v>2130236</v>
      </c>
      <c r="B1037" s="122" t="s">
        <v>1040</v>
      </c>
      <c r="C1037" s="113">
        <f t="shared" si="34"/>
        <v>0</v>
      </c>
      <c r="D1037" s="113">
        <f t="shared" si="33"/>
        <v>0</v>
      </c>
      <c r="E1037" s="123"/>
      <c r="F1037" s="123"/>
      <c r="G1037" s="123"/>
    </row>
    <row r="1038" customHeight="1" spans="1:7">
      <c r="A1038" s="121">
        <v>2130237</v>
      </c>
      <c r="B1038" s="122" t="s">
        <v>1004</v>
      </c>
      <c r="C1038" s="113">
        <f t="shared" si="34"/>
        <v>0</v>
      </c>
      <c r="D1038" s="113">
        <f t="shared" si="33"/>
        <v>0</v>
      </c>
      <c r="E1038" s="123"/>
      <c r="F1038" s="123"/>
      <c r="G1038" s="123"/>
    </row>
    <row r="1039" customHeight="1" spans="1:7">
      <c r="A1039" s="121">
        <v>2130299</v>
      </c>
      <c r="B1039" s="122" t="s">
        <v>1041</v>
      </c>
      <c r="C1039" s="113">
        <f t="shared" si="34"/>
        <v>0</v>
      </c>
      <c r="D1039" s="113">
        <f t="shared" si="33"/>
        <v>0</v>
      </c>
      <c r="E1039" s="123"/>
      <c r="F1039" s="123"/>
      <c r="G1039" s="123"/>
    </row>
    <row r="1040" s="101" customFormat="1" customHeight="1" spans="1:7">
      <c r="A1040" s="118">
        <v>21303</v>
      </c>
      <c r="B1040" s="119" t="s">
        <v>1042</v>
      </c>
      <c r="C1040" s="117">
        <f t="shared" si="34"/>
        <v>0</v>
      </c>
      <c r="D1040" s="117">
        <f t="shared" si="33"/>
        <v>0</v>
      </c>
      <c r="E1040" s="120">
        <f>SUM(E1041:E1067)</f>
        <v>0</v>
      </c>
      <c r="F1040" s="120">
        <f>SUM(F1041:F1067)</f>
        <v>0</v>
      </c>
      <c r="G1040" s="120">
        <f>SUM(G1041:G1067)</f>
        <v>0</v>
      </c>
    </row>
    <row r="1041" customHeight="1" spans="1:7">
      <c r="A1041" s="121">
        <v>2130301</v>
      </c>
      <c r="B1041" s="122" t="s">
        <v>1043</v>
      </c>
      <c r="C1041" s="113">
        <f t="shared" si="34"/>
        <v>0</v>
      </c>
      <c r="D1041" s="113">
        <f t="shared" si="33"/>
        <v>0</v>
      </c>
      <c r="E1041" s="123"/>
      <c r="F1041" s="123"/>
      <c r="G1041" s="123"/>
    </row>
    <row r="1042" customHeight="1" spans="1:7">
      <c r="A1042" s="121">
        <v>2130302</v>
      </c>
      <c r="B1042" s="122" t="s">
        <v>1044</v>
      </c>
      <c r="C1042" s="113">
        <f t="shared" si="34"/>
        <v>0</v>
      </c>
      <c r="D1042" s="113">
        <f t="shared" si="33"/>
        <v>0</v>
      </c>
      <c r="E1042" s="123"/>
      <c r="F1042" s="123"/>
      <c r="G1042" s="123"/>
    </row>
    <row r="1043" customHeight="1" spans="1:7">
      <c r="A1043" s="121">
        <v>2130303</v>
      </c>
      <c r="B1043" s="122" t="s">
        <v>1045</v>
      </c>
      <c r="C1043" s="113">
        <f t="shared" si="34"/>
        <v>0</v>
      </c>
      <c r="D1043" s="113">
        <f t="shared" si="33"/>
        <v>0</v>
      </c>
      <c r="E1043" s="123"/>
      <c r="F1043" s="123"/>
      <c r="G1043" s="123"/>
    </row>
    <row r="1044" customHeight="1" spans="1:7">
      <c r="A1044" s="121">
        <v>2130304</v>
      </c>
      <c r="B1044" s="122" t="s">
        <v>1046</v>
      </c>
      <c r="C1044" s="113">
        <f t="shared" si="34"/>
        <v>0</v>
      </c>
      <c r="D1044" s="113">
        <f t="shared" si="33"/>
        <v>0</v>
      </c>
      <c r="E1044" s="123"/>
      <c r="F1044" s="123"/>
      <c r="G1044" s="123"/>
    </row>
    <row r="1045" customHeight="1" spans="1:7">
      <c r="A1045" s="121">
        <v>2130305</v>
      </c>
      <c r="B1045" s="122" t="s">
        <v>1047</v>
      </c>
      <c r="C1045" s="113">
        <f t="shared" si="34"/>
        <v>0</v>
      </c>
      <c r="D1045" s="113">
        <f t="shared" si="33"/>
        <v>0</v>
      </c>
      <c r="E1045" s="123"/>
      <c r="F1045" s="123"/>
      <c r="G1045" s="123"/>
    </row>
    <row r="1046" customHeight="1" spans="1:7">
      <c r="A1046" s="121">
        <v>2130306</v>
      </c>
      <c r="B1046" s="122" t="s">
        <v>1048</v>
      </c>
      <c r="C1046" s="113">
        <f t="shared" si="34"/>
        <v>0</v>
      </c>
      <c r="D1046" s="113">
        <f t="shared" si="33"/>
        <v>0</v>
      </c>
      <c r="E1046" s="123"/>
      <c r="F1046" s="123"/>
      <c r="G1046" s="123"/>
    </row>
    <row r="1047" customHeight="1" spans="1:7">
      <c r="A1047" s="121">
        <v>2130307</v>
      </c>
      <c r="B1047" s="122" t="s">
        <v>1049</v>
      </c>
      <c r="C1047" s="113">
        <f t="shared" si="34"/>
        <v>0</v>
      </c>
      <c r="D1047" s="113">
        <f t="shared" si="33"/>
        <v>0</v>
      </c>
      <c r="E1047" s="123"/>
      <c r="F1047" s="123"/>
      <c r="G1047" s="123"/>
    </row>
    <row r="1048" customHeight="1" spans="1:7">
      <c r="A1048" s="121">
        <v>2130308</v>
      </c>
      <c r="B1048" s="122" t="s">
        <v>1050</v>
      </c>
      <c r="C1048" s="113">
        <f t="shared" si="34"/>
        <v>0</v>
      </c>
      <c r="D1048" s="113">
        <f t="shared" si="33"/>
        <v>0</v>
      </c>
      <c r="E1048" s="123"/>
      <c r="F1048" s="123"/>
      <c r="G1048" s="123"/>
    </row>
    <row r="1049" customHeight="1" spans="1:7">
      <c r="A1049" s="121">
        <v>2130309</v>
      </c>
      <c r="B1049" s="122" t="s">
        <v>1051</v>
      </c>
      <c r="C1049" s="113">
        <f t="shared" si="34"/>
        <v>0</v>
      </c>
      <c r="D1049" s="113">
        <f t="shared" si="33"/>
        <v>0</v>
      </c>
      <c r="E1049" s="123"/>
      <c r="F1049" s="123"/>
      <c r="G1049" s="123"/>
    </row>
    <row r="1050" customHeight="1" spans="1:7">
      <c r="A1050" s="121">
        <v>2130310</v>
      </c>
      <c r="B1050" s="122" t="s">
        <v>1052</v>
      </c>
      <c r="C1050" s="113">
        <f t="shared" si="34"/>
        <v>0</v>
      </c>
      <c r="D1050" s="113">
        <f t="shared" si="33"/>
        <v>0</v>
      </c>
      <c r="E1050" s="123"/>
      <c r="F1050" s="123"/>
      <c r="G1050" s="123"/>
    </row>
    <row r="1051" customHeight="1" spans="1:7">
      <c r="A1051" s="121">
        <v>2130311</v>
      </c>
      <c r="B1051" s="122" t="s">
        <v>1053</v>
      </c>
      <c r="C1051" s="113">
        <f t="shared" si="34"/>
        <v>0</v>
      </c>
      <c r="D1051" s="113">
        <f t="shared" si="33"/>
        <v>0</v>
      </c>
      <c r="E1051" s="123"/>
      <c r="F1051" s="123"/>
      <c r="G1051" s="123"/>
    </row>
    <row r="1052" customHeight="1" spans="1:7">
      <c r="A1052" s="121">
        <v>2130312</v>
      </c>
      <c r="B1052" s="122" t="s">
        <v>1054</v>
      </c>
      <c r="C1052" s="113">
        <f t="shared" si="34"/>
        <v>0</v>
      </c>
      <c r="D1052" s="113">
        <f t="shared" si="33"/>
        <v>0</v>
      </c>
      <c r="E1052" s="123"/>
      <c r="F1052" s="123"/>
      <c r="G1052" s="123"/>
    </row>
    <row r="1053" customHeight="1" spans="1:7">
      <c r="A1053" s="121">
        <v>2130313</v>
      </c>
      <c r="B1053" s="122" t="s">
        <v>1055</v>
      </c>
      <c r="C1053" s="113">
        <f t="shared" si="34"/>
        <v>0</v>
      </c>
      <c r="D1053" s="113">
        <f t="shared" si="33"/>
        <v>0</v>
      </c>
      <c r="E1053" s="123"/>
      <c r="F1053" s="123"/>
      <c r="G1053" s="123"/>
    </row>
    <row r="1054" customHeight="1" spans="1:7">
      <c r="A1054" s="121">
        <v>2130314</v>
      </c>
      <c r="B1054" s="122" t="s">
        <v>1056</v>
      </c>
      <c r="C1054" s="113">
        <f t="shared" si="34"/>
        <v>0</v>
      </c>
      <c r="D1054" s="113">
        <f t="shared" si="33"/>
        <v>0</v>
      </c>
      <c r="E1054" s="123"/>
      <c r="F1054" s="123"/>
      <c r="G1054" s="123"/>
    </row>
    <row r="1055" customHeight="1" spans="1:7">
      <c r="A1055" s="121">
        <v>2130315</v>
      </c>
      <c r="B1055" s="122" t="s">
        <v>1057</v>
      </c>
      <c r="C1055" s="113">
        <f t="shared" si="34"/>
        <v>0</v>
      </c>
      <c r="D1055" s="113">
        <f t="shared" si="33"/>
        <v>0</v>
      </c>
      <c r="E1055" s="123"/>
      <c r="F1055" s="123"/>
      <c r="G1055" s="123"/>
    </row>
    <row r="1056" customHeight="1" spans="1:7">
      <c r="A1056" s="121">
        <v>2130316</v>
      </c>
      <c r="B1056" s="122" t="s">
        <v>1058</v>
      </c>
      <c r="C1056" s="113">
        <f t="shared" si="34"/>
        <v>0</v>
      </c>
      <c r="D1056" s="113">
        <f t="shared" si="33"/>
        <v>0</v>
      </c>
      <c r="E1056" s="123"/>
      <c r="F1056" s="123"/>
      <c r="G1056" s="123"/>
    </row>
    <row r="1057" customHeight="1" spans="1:7">
      <c r="A1057" s="121">
        <v>2130317</v>
      </c>
      <c r="B1057" s="122" t="s">
        <v>1059</v>
      </c>
      <c r="C1057" s="113">
        <f t="shared" si="34"/>
        <v>0</v>
      </c>
      <c r="D1057" s="113">
        <f t="shared" si="33"/>
        <v>0</v>
      </c>
      <c r="E1057" s="123"/>
      <c r="F1057" s="123"/>
      <c r="G1057" s="123"/>
    </row>
    <row r="1058" customHeight="1" spans="1:7">
      <c r="A1058" s="121">
        <v>2130318</v>
      </c>
      <c r="B1058" s="122" t="s">
        <v>1060</v>
      </c>
      <c r="C1058" s="113">
        <f t="shared" si="34"/>
        <v>0</v>
      </c>
      <c r="D1058" s="113">
        <f t="shared" si="33"/>
        <v>0</v>
      </c>
      <c r="E1058" s="123"/>
      <c r="F1058" s="123"/>
      <c r="G1058" s="123"/>
    </row>
    <row r="1059" customHeight="1" spans="1:7">
      <c r="A1059" s="121">
        <v>2130319</v>
      </c>
      <c r="B1059" s="122" t="s">
        <v>1061</v>
      </c>
      <c r="C1059" s="113">
        <f t="shared" si="34"/>
        <v>0</v>
      </c>
      <c r="D1059" s="113">
        <f t="shared" si="33"/>
        <v>0</v>
      </c>
      <c r="E1059" s="123"/>
      <c r="F1059" s="123"/>
      <c r="G1059" s="123"/>
    </row>
    <row r="1060" customHeight="1" spans="1:7">
      <c r="A1060" s="121">
        <v>2130321</v>
      </c>
      <c r="B1060" s="122" t="s">
        <v>1062</v>
      </c>
      <c r="C1060" s="113">
        <f t="shared" si="34"/>
        <v>0</v>
      </c>
      <c r="D1060" s="113">
        <f t="shared" si="33"/>
        <v>0</v>
      </c>
      <c r="E1060" s="123"/>
      <c r="F1060" s="123"/>
      <c r="G1060" s="123"/>
    </row>
    <row r="1061" customHeight="1" spans="1:7">
      <c r="A1061" s="121">
        <v>2130322</v>
      </c>
      <c r="B1061" s="122" t="s">
        <v>1063</v>
      </c>
      <c r="C1061" s="113">
        <f t="shared" si="34"/>
        <v>0</v>
      </c>
      <c r="D1061" s="113">
        <f t="shared" si="33"/>
        <v>0</v>
      </c>
      <c r="E1061" s="123"/>
      <c r="F1061" s="123"/>
      <c r="G1061" s="123"/>
    </row>
    <row r="1062" customHeight="1" spans="1:7">
      <c r="A1062" s="121">
        <v>2130333</v>
      </c>
      <c r="B1062" s="122" t="s">
        <v>1064</v>
      </c>
      <c r="C1062" s="113">
        <f t="shared" si="34"/>
        <v>0</v>
      </c>
      <c r="D1062" s="113">
        <f t="shared" si="33"/>
        <v>0</v>
      </c>
      <c r="E1062" s="123"/>
      <c r="F1062" s="123"/>
      <c r="G1062" s="123"/>
    </row>
    <row r="1063" customHeight="1" spans="1:7">
      <c r="A1063" s="121">
        <v>2130334</v>
      </c>
      <c r="B1063" s="122" t="s">
        <v>1065</v>
      </c>
      <c r="C1063" s="113">
        <f t="shared" si="34"/>
        <v>0</v>
      </c>
      <c r="D1063" s="113">
        <f t="shared" si="33"/>
        <v>0</v>
      </c>
      <c r="E1063" s="123"/>
      <c r="F1063" s="123"/>
      <c r="G1063" s="123"/>
    </row>
    <row r="1064" customHeight="1" spans="1:7">
      <c r="A1064" s="121">
        <v>2130335</v>
      </c>
      <c r="B1064" s="122" t="s">
        <v>1066</v>
      </c>
      <c r="C1064" s="113">
        <f t="shared" si="34"/>
        <v>0</v>
      </c>
      <c r="D1064" s="113">
        <f t="shared" si="33"/>
        <v>0</v>
      </c>
      <c r="E1064" s="123"/>
      <c r="F1064" s="123"/>
      <c r="G1064" s="123"/>
    </row>
    <row r="1065" customHeight="1" spans="1:7">
      <c r="A1065" s="121">
        <v>2130336</v>
      </c>
      <c r="B1065" s="122" t="s">
        <v>1067</v>
      </c>
      <c r="C1065" s="113">
        <f t="shared" si="34"/>
        <v>0</v>
      </c>
      <c r="D1065" s="113">
        <f t="shared" si="33"/>
        <v>0</v>
      </c>
      <c r="E1065" s="123"/>
      <c r="F1065" s="123"/>
      <c r="G1065" s="123"/>
    </row>
    <row r="1066" customHeight="1" spans="1:7">
      <c r="A1066" s="121">
        <v>2130337</v>
      </c>
      <c r="B1066" s="122" t="s">
        <v>1068</v>
      </c>
      <c r="C1066" s="113">
        <f t="shared" si="34"/>
        <v>0</v>
      </c>
      <c r="D1066" s="113">
        <f t="shared" si="33"/>
        <v>0</v>
      </c>
      <c r="E1066" s="123"/>
      <c r="F1066" s="123"/>
      <c r="G1066" s="123"/>
    </row>
    <row r="1067" customHeight="1" spans="1:7">
      <c r="A1067" s="121">
        <v>2130399</v>
      </c>
      <c r="B1067" s="122" t="s">
        <v>1069</v>
      </c>
      <c r="C1067" s="113">
        <f t="shared" si="34"/>
        <v>0</v>
      </c>
      <c r="D1067" s="113">
        <f t="shared" si="33"/>
        <v>0</v>
      </c>
      <c r="E1067" s="123"/>
      <c r="F1067" s="123"/>
      <c r="G1067" s="123"/>
    </row>
    <row r="1068" s="101" customFormat="1" customHeight="1" spans="1:7">
      <c r="A1068" s="118">
        <v>21305</v>
      </c>
      <c r="B1068" s="119" t="s">
        <v>1070</v>
      </c>
      <c r="C1068" s="117">
        <f t="shared" si="34"/>
        <v>0</v>
      </c>
      <c r="D1068" s="117">
        <f t="shared" si="33"/>
        <v>0</v>
      </c>
      <c r="E1068" s="120">
        <f>SUM(E1069:E1078)</f>
        <v>0</v>
      </c>
      <c r="F1068" s="120">
        <f>SUM(F1069:F1078)</f>
        <v>0</v>
      </c>
      <c r="G1068" s="120">
        <f>SUM(G1069:G1078)</f>
        <v>0</v>
      </c>
    </row>
    <row r="1069" customHeight="1" spans="1:7">
      <c r="A1069" s="121">
        <v>2130501</v>
      </c>
      <c r="B1069" s="122" t="s">
        <v>1071</v>
      </c>
      <c r="C1069" s="113">
        <f t="shared" si="34"/>
        <v>0</v>
      </c>
      <c r="D1069" s="113">
        <f t="shared" si="33"/>
        <v>0</v>
      </c>
      <c r="E1069" s="123"/>
      <c r="F1069" s="123"/>
      <c r="G1069" s="123"/>
    </row>
    <row r="1070" customHeight="1" spans="1:7">
      <c r="A1070" s="121">
        <v>2130502</v>
      </c>
      <c r="B1070" s="122" t="s">
        <v>1072</v>
      </c>
      <c r="C1070" s="113">
        <f t="shared" si="34"/>
        <v>0</v>
      </c>
      <c r="D1070" s="113">
        <f t="shared" si="33"/>
        <v>0</v>
      </c>
      <c r="E1070" s="123"/>
      <c r="F1070" s="123"/>
      <c r="G1070" s="123"/>
    </row>
    <row r="1071" customHeight="1" spans="1:7">
      <c r="A1071" s="121">
        <v>2130503</v>
      </c>
      <c r="B1071" s="122" t="s">
        <v>1073</v>
      </c>
      <c r="C1071" s="113">
        <f t="shared" si="34"/>
        <v>0</v>
      </c>
      <c r="D1071" s="113">
        <f t="shared" si="33"/>
        <v>0</v>
      </c>
      <c r="E1071" s="123"/>
      <c r="F1071" s="123"/>
      <c r="G1071" s="123"/>
    </row>
    <row r="1072" customHeight="1" spans="1:7">
      <c r="A1072" s="121">
        <v>2130504</v>
      </c>
      <c r="B1072" s="122" t="s">
        <v>1074</v>
      </c>
      <c r="C1072" s="113">
        <f t="shared" si="34"/>
        <v>0</v>
      </c>
      <c r="D1072" s="113">
        <f t="shared" si="33"/>
        <v>0</v>
      </c>
      <c r="E1072" s="123"/>
      <c r="F1072" s="123"/>
      <c r="G1072" s="123"/>
    </row>
    <row r="1073" customHeight="1" spans="1:7">
      <c r="A1073" s="121">
        <v>2130505</v>
      </c>
      <c r="B1073" s="122" t="s">
        <v>1075</v>
      </c>
      <c r="C1073" s="113">
        <f t="shared" si="34"/>
        <v>0</v>
      </c>
      <c r="D1073" s="113">
        <f t="shared" si="33"/>
        <v>0</v>
      </c>
      <c r="E1073" s="123"/>
      <c r="F1073" s="123"/>
      <c r="G1073" s="123"/>
    </row>
    <row r="1074" customHeight="1" spans="1:7">
      <c r="A1074" s="121">
        <v>2130506</v>
      </c>
      <c r="B1074" s="122" t="s">
        <v>1076</v>
      </c>
      <c r="C1074" s="113">
        <f t="shared" si="34"/>
        <v>0</v>
      </c>
      <c r="D1074" s="113">
        <f t="shared" si="33"/>
        <v>0</v>
      </c>
      <c r="E1074" s="123"/>
      <c r="F1074" s="123"/>
      <c r="G1074" s="123"/>
    </row>
    <row r="1075" customHeight="1" spans="1:7">
      <c r="A1075" s="121">
        <v>2130507</v>
      </c>
      <c r="B1075" s="122" t="s">
        <v>1077</v>
      </c>
      <c r="C1075" s="113">
        <f t="shared" si="34"/>
        <v>0</v>
      </c>
      <c r="D1075" s="113">
        <f t="shared" si="33"/>
        <v>0</v>
      </c>
      <c r="E1075" s="123"/>
      <c r="F1075" s="123"/>
      <c r="G1075" s="123"/>
    </row>
    <row r="1076" customHeight="1" spans="1:7">
      <c r="A1076" s="121">
        <v>2130508</v>
      </c>
      <c r="B1076" s="122" t="s">
        <v>1078</v>
      </c>
      <c r="C1076" s="113">
        <f t="shared" si="34"/>
        <v>0</v>
      </c>
      <c r="D1076" s="113">
        <f t="shared" si="33"/>
        <v>0</v>
      </c>
      <c r="E1076" s="123"/>
      <c r="F1076" s="123"/>
      <c r="G1076" s="123"/>
    </row>
    <row r="1077" customHeight="1" spans="1:7">
      <c r="A1077" s="121">
        <v>2130550</v>
      </c>
      <c r="B1077" s="122" t="s">
        <v>1079</v>
      </c>
      <c r="C1077" s="113">
        <f t="shared" si="34"/>
        <v>0</v>
      </c>
      <c r="D1077" s="113">
        <f t="shared" si="33"/>
        <v>0</v>
      </c>
      <c r="E1077" s="123"/>
      <c r="F1077" s="123"/>
      <c r="G1077" s="123"/>
    </row>
    <row r="1078" customHeight="1" spans="1:7">
      <c r="A1078" s="121">
        <v>2130599</v>
      </c>
      <c r="B1078" s="122" t="s">
        <v>1080</v>
      </c>
      <c r="C1078" s="113">
        <f t="shared" si="34"/>
        <v>0</v>
      </c>
      <c r="D1078" s="113">
        <f t="shared" si="33"/>
        <v>0</v>
      </c>
      <c r="E1078" s="123"/>
      <c r="F1078" s="123"/>
      <c r="G1078" s="123"/>
    </row>
    <row r="1079" s="101" customFormat="1" customHeight="1" spans="1:7">
      <c r="A1079" s="118">
        <v>21307</v>
      </c>
      <c r="B1079" s="119" t="s">
        <v>1081</v>
      </c>
      <c r="C1079" s="117">
        <f t="shared" si="34"/>
        <v>0</v>
      </c>
      <c r="D1079" s="117">
        <f t="shared" si="33"/>
        <v>0</v>
      </c>
      <c r="E1079" s="120">
        <f>SUM(E1080:E1085)</f>
        <v>0</v>
      </c>
      <c r="F1079" s="120">
        <f>SUM(F1080:F1085)</f>
        <v>0</v>
      </c>
      <c r="G1079" s="120">
        <f>SUM(G1080:G1085)</f>
        <v>0</v>
      </c>
    </row>
    <row r="1080" customHeight="1" spans="1:7">
      <c r="A1080" s="121">
        <v>2130701</v>
      </c>
      <c r="B1080" s="122" t="s">
        <v>1082</v>
      </c>
      <c r="C1080" s="113">
        <f t="shared" si="34"/>
        <v>0</v>
      </c>
      <c r="D1080" s="113">
        <f t="shared" si="33"/>
        <v>0</v>
      </c>
      <c r="E1080" s="123"/>
      <c r="F1080" s="123"/>
      <c r="G1080" s="123"/>
    </row>
    <row r="1081" customHeight="1" spans="1:7">
      <c r="A1081" s="121">
        <v>2130704</v>
      </c>
      <c r="B1081" s="122" t="s">
        <v>1083</v>
      </c>
      <c r="C1081" s="113">
        <f t="shared" si="34"/>
        <v>0</v>
      </c>
      <c r="D1081" s="113">
        <f t="shared" si="33"/>
        <v>0</v>
      </c>
      <c r="E1081" s="123"/>
      <c r="F1081" s="123"/>
      <c r="G1081" s="123"/>
    </row>
    <row r="1082" customHeight="1" spans="1:7">
      <c r="A1082" s="121">
        <v>2130705</v>
      </c>
      <c r="B1082" s="122" t="s">
        <v>1084</v>
      </c>
      <c r="C1082" s="113">
        <f t="shared" si="34"/>
        <v>0</v>
      </c>
      <c r="D1082" s="113">
        <f t="shared" si="33"/>
        <v>0</v>
      </c>
      <c r="E1082" s="123"/>
      <c r="F1082" s="123"/>
      <c r="G1082" s="123"/>
    </row>
    <row r="1083" customHeight="1" spans="1:7">
      <c r="A1083" s="121">
        <v>2130706</v>
      </c>
      <c r="B1083" s="122" t="s">
        <v>1085</v>
      </c>
      <c r="C1083" s="113">
        <f t="shared" si="34"/>
        <v>0</v>
      </c>
      <c r="D1083" s="113">
        <f t="shared" si="33"/>
        <v>0</v>
      </c>
      <c r="E1083" s="123"/>
      <c r="F1083" s="123"/>
      <c r="G1083" s="123"/>
    </row>
    <row r="1084" customHeight="1" spans="1:7">
      <c r="A1084" s="121">
        <v>2130707</v>
      </c>
      <c r="B1084" s="122" t="s">
        <v>1086</v>
      </c>
      <c r="C1084" s="113">
        <f t="shared" si="34"/>
        <v>0</v>
      </c>
      <c r="D1084" s="113">
        <f t="shared" si="33"/>
        <v>0</v>
      </c>
      <c r="E1084" s="123"/>
      <c r="F1084" s="123"/>
      <c r="G1084" s="123"/>
    </row>
    <row r="1085" customHeight="1" spans="1:7">
      <c r="A1085" s="121">
        <v>2130799</v>
      </c>
      <c r="B1085" s="122" t="s">
        <v>1087</v>
      </c>
      <c r="C1085" s="113">
        <f t="shared" si="34"/>
        <v>0</v>
      </c>
      <c r="D1085" s="113">
        <f t="shared" si="33"/>
        <v>0</v>
      </c>
      <c r="E1085" s="123"/>
      <c r="F1085" s="123"/>
      <c r="G1085" s="123"/>
    </row>
    <row r="1086" s="101" customFormat="1" customHeight="1" spans="1:7">
      <c r="A1086" s="118">
        <v>21308</v>
      </c>
      <c r="B1086" s="119" t="s">
        <v>1088</v>
      </c>
      <c r="C1086" s="117">
        <f t="shared" si="34"/>
        <v>0</v>
      </c>
      <c r="D1086" s="117">
        <f t="shared" si="33"/>
        <v>0</v>
      </c>
      <c r="E1086" s="120">
        <f>SUM(E1087:E1092)</f>
        <v>0</v>
      </c>
      <c r="F1086" s="120">
        <f>SUM(F1087:F1092)</f>
        <v>0</v>
      </c>
      <c r="G1086" s="120">
        <f>SUM(G1087:G1092)</f>
        <v>0</v>
      </c>
    </row>
    <row r="1087" customHeight="1" spans="1:7">
      <c r="A1087" s="121">
        <v>2130801</v>
      </c>
      <c r="B1087" s="122" t="s">
        <v>1089</v>
      </c>
      <c r="C1087" s="113">
        <f t="shared" si="34"/>
        <v>0</v>
      </c>
      <c r="D1087" s="113">
        <f t="shared" si="33"/>
        <v>0</v>
      </c>
      <c r="E1087" s="123"/>
      <c r="F1087" s="123"/>
      <c r="G1087" s="123"/>
    </row>
    <row r="1088" customHeight="1" spans="1:7">
      <c r="A1088" s="121">
        <v>2130802</v>
      </c>
      <c r="B1088" s="122" t="s">
        <v>1090</v>
      </c>
      <c r="C1088" s="113">
        <f t="shared" si="34"/>
        <v>0</v>
      </c>
      <c r="D1088" s="113">
        <f t="shared" si="33"/>
        <v>0</v>
      </c>
      <c r="E1088" s="123"/>
      <c r="F1088" s="123"/>
      <c r="G1088" s="123"/>
    </row>
    <row r="1089" customHeight="1" spans="1:7">
      <c r="A1089" s="121">
        <v>2130803</v>
      </c>
      <c r="B1089" s="122" t="s">
        <v>1091</v>
      </c>
      <c r="C1089" s="113">
        <f t="shared" si="34"/>
        <v>0</v>
      </c>
      <c r="D1089" s="113">
        <f t="shared" si="33"/>
        <v>0</v>
      </c>
      <c r="E1089" s="123"/>
      <c r="F1089" s="123"/>
      <c r="G1089" s="123"/>
    </row>
    <row r="1090" customHeight="1" spans="1:7">
      <c r="A1090" s="121">
        <v>2130804</v>
      </c>
      <c r="B1090" s="122" t="s">
        <v>1092</v>
      </c>
      <c r="C1090" s="113">
        <f t="shared" si="34"/>
        <v>0</v>
      </c>
      <c r="D1090" s="113">
        <f t="shared" si="33"/>
        <v>0</v>
      </c>
      <c r="E1090" s="123"/>
      <c r="F1090" s="123"/>
      <c r="G1090" s="123"/>
    </row>
    <row r="1091" customHeight="1" spans="1:7">
      <c r="A1091" s="121">
        <v>2130805</v>
      </c>
      <c r="B1091" s="122" t="s">
        <v>1093</v>
      </c>
      <c r="C1091" s="113">
        <f t="shared" si="34"/>
        <v>0</v>
      </c>
      <c r="D1091" s="113">
        <f t="shared" si="33"/>
        <v>0</v>
      </c>
      <c r="E1091" s="123"/>
      <c r="F1091" s="123"/>
      <c r="G1091" s="123"/>
    </row>
    <row r="1092" customHeight="1" spans="1:7">
      <c r="A1092" s="121">
        <v>2130899</v>
      </c>
      <c r="B1092" s="122" t="s">
        <v>1094</v>
      </c>
      <c r="C1092" s="113">
        <f t="shared" si="34"/>
        <v>0</v>
      </c>
      <c r="D1092" s="113">
        <f t="shared" si="33"/>
        <v>0</v>
      </c>
      <c r="E1092" s="123"/>
      <c r="F1092" s="123"/>
      <c r="G1092" s="123"/>
    </row>
    <row r="1093" s="101" customFormat="1" customHeight="1" spans="1:7">
      <c r="A1093" s="118">
        <v>21309</v>
      </c>
      <c r="B1093" s="119" t="s">
        <v>1095</v>
      </c>
      <c r="C1093" s="117">
        <f t="shared" si="34"/>
        <v>0</v>
      </c>
      <c r="D1093" s="117">
        <f t="shared" si="33"/>
        <v>0</v>
      </c>
      <c r="E1093" s="120">
        <f>SUM(E1094:E1095)</f>
        <v>0</v>
      </c>
      <c r="F1093" s="120">
        <f>SUM(F1094:F1095)</f>
        <v>0</v>
      </c>
      <c r="G1093" s="120">
        <f>SUM(G1094:G1095)</f>
        <v>0</v>
      </c>
    </row>
    <row r="1094" customHeight="1" spans="1:7">
      <c r="A1094" s="121">
        <v>2130901</v>
      </c>
      <c r="B1094" s="122" t="s">
        <v>1096</v>
      </c>
      <c r="C1094" s="113">
        <f t="shared" si="34"/>
        <v>0</v>
      </c>
      <c r="D1094" s="113">
        <f t="shared" si="33"/>
        <v>0</v>
      </c>
      <c r="E1094" s="123"/>
      <c r="F1094" s="123"/>
      <c r="G1094" s="123"/>
    </row>
    <row r="1095" customHeight="1" spans="1:7">
      <c r="A1095" s="121">
        <v>2130999</v>
      </c>
      <c r="B1095" s="122" t="s">
        <v>1097</v>
      </c>
      <c r="C1095" s="113">
        <f t="shared" si="34"/>
        <v>0</v>
      </c>
      <c r="D1095" s="113">
        <f t="shared" ref="D1095:D1158" si="35">SUM(E1095+F1095)</f>
        <v>0</v>
      </c>
      <c r="E1095" s="123"/>
      <c r="F1095" s="123"/>
      <c r="G1095" s="123"/>
    </row>
    <row r="1096" s="101" customFormat="1" customHeight="1" spans="1:7">
      <c r="A1096" s="118">
        <v>21366</v>
      </c>
      <c r="B1096" s="119" t="s">
        <v>1098</v>
      </c>
      <c r="C1096" s="117">
        <f t="shared" si="34"/>
        <v>0</v>
      </c>
      <c r="D1096" s="117">
        <f t="shared" si="35"/>
        <v>0</v>
      </c>
      <c r="E1096" s="120">
        <f>SUM(E1097:E1100)</f>
        <v>0</v>
      </c>
      <c r="F1096" s="120">
        <f>SUM(F1097:F1100)</f>
        <v>0</v>
      </c>
      <c r="G1096" s="120">
        <f>SUM(G1097:G1100)</f>
        <v>0</v>
      </c>
    </row>
    <row r="1097" customHeight="1" spans="1:7">
      <c r="A1097" s="121">
        <v>2136601</v>
      </c>
      <c r="B1097" s="122" t="s">
        <v>1099</v>
      </c>
      <c r="C1097" s="113">
        <f t="shared" ref="C1097:C1160" si="36">SUM(D1097+G1097)</f>
        <v>0</v>
      </c>
      <c r="D1097" s="113">
        <f t="shared" si="35"/>
        <v>0</v>
      </c>
      <c r="E1097" s="123"/>
      <c r="F1097" s="123"/>
      <c r="G1097" s="123"/>
    </row>
    <row r="1098" customHeight="1" spans="1:7">
      <c r="A1098" s="121">
        <v>2136602</v>
      </c>
      <c r="B1098" s="122" t="s">
        <v>1100</v>
      </c>
      <c r="C1098" s="113">
        <f t="shared" si="36"/>
        <v>0</v>
      </c>
      <c r="D1098" s="113">
        <f t="shared" si="35"/>
        <v>0</v>
      </c>
      <c r="E1098" s="123"/>
      <c r="F1098" s="123"/>
      <c r="G1098" s="123"/>
    </row>
    <row r="1099" customHeight="1" spans="1:7">
      <c r="A1099" s="121">
        <v>2136603</v>
      </c>
      <c r="B1099" s="122" t="s">
        <v>1101</v>
      </c>
      <c r="C1099" s="113">
        <f t="shared" si="36"/>
        <v>0</v>
      </c>
      <c r="D1099" s="113">
        <f t="shared" si="35"/>
        <v>0</v>
      </c>
      <c r="E1099" s="123"/>
      <c r="F1099" s="123"/>
      <c r="G1099" s="123"/>
    </row>
    <row r="1100" customHeight="1" spans="1:7">
      <c r="A1100" s="121">
        <v>2136699</v>
      </c>
      <c r="B1100" s="122" t="s">
        <v>1102</v>
      </c>
      <c r="C1100" s="113">
        <f t="shared" si="36"/>
        <v>0</v>
      </c>
      <c r="D1100" s="113">
        <f t="shared" si="35"/>
        <v>0</v>
      </c>
      <c r="E1100" s="123"/>
      <c r="F1100" s="123"/>
      <c r="G1100" s="123"/>
    </row>
    <row r="1101" s="101" customFormat="1" customHeight="1" spans="1:7">
      <c r="A1101" s="118">
        <v>21367</v>
      </c>
      <c r="B1101" s="119" t="s">
        <v>1103</v>
      </c>
      <c r="C1101" s="117">
        <f t="shared" si="36"/>
        <v>0</v>
      </c>
      <c r="D1101" s="117">
        <f t="shared" si="35"/>
        <v>0</v>
      </c>
      <c r="E1101" s="120">
        <f>SUM(E1102:E1105)</f>
        <v>0</v>
      </c>
      <c r="F1101" s="120">
        <f>SUM(F1102:F1105)</f>
        <v>0</v>
      </c>
      <c r="G1101" s="120">
        <f>SUM(G1102:G1105)</f>
        <v>0</v>
      </c>
    </row>
    <row r="1102" customHeight="1" spans="1:7">
      <c r="A1102" s="121">
        <v>2136701</v>
      </c>
      <c r="B1102" s="122" t="s">
        <v>1104</v>
      </c>
      <c r="C1102" s="113">
        <f t="shared" si="36"/>
        <v>0</v>
      </c>
      <c r="D1102" s="113">
        <f t="shared" si="35"/>
        <v>0</v>
      </c>
      <c r="E1102" s="123"/>
      <c r="F1102" s="123"/>
      <c r="G1102" s="123"/>
    </row>
    <row r="1103" customHeight="1" spans="1:7">
      <c r="A1103" s="121">
        <v>2136702</v>
      </c>
      <c r="B1103" s="122" t="s">
        <v>1105</v>
      </c>
      <c r="C1103" s="113">
        <f t="shared" si="36"/>
        <v>0</v>
      </c>
      <c r="D1103" s="113">
        <f t="shared" si="35"/>
        <v>0</v>
      </c>
      <c r="E1103" s="123"/>
      <c r="F1103" s="123"/>
      <c r="G1103" s="123"/>
    </row>
    <row r="1104" customHeight="1" spans="1:7">
      <c r="A1104" s="121">
        <v>2136703</v>
      </c>
      <c r="B1104" s="122" t="s">
        <v>1106</v>
      </c>
      <c r="C1104" s="113">
        <f t="shared" si="36"/>
        <v>0</v>
      </c>
      <c r="D1104" s="113">
        <f t="shared" si="35"/>
        <v>0</v>
      </c>
      <c r="E1104" s="123"/>
      <c r="F1104" s="123"/>
      <c r="G1104" s="123"/>
    </row>
    <row r="1105" customHeight="1" spans="1:7">
      <c r="A1105" s="121">
        <v>2136799</v>
      </c>
      <c r="B1105" s="122" t="s">
        <v>1107</v>
      </c>
      <c r="C1105" s="113">
        <f t="shared" si="36"/>
        <v>0</v>
      </c>
      <c r="D1105" s="113">
        <f t="shared" si="35"/>
        <v>0</v>
      </c>
      <c r="E1105" s="123"/>
      <c r="F1105" s="123"/>
      <c r="G1105" s="123"/>
    </row>
    <row r="1106" s="101" customFormat="1" customHeight="1" spans="1:7">
      <c r="A1106" s="118">
        <v>21369</v>
      </c>
      <c r="B1106" s="119" t="s">
        <v>1108</v>
      </c>
      <c r="C1106" s="117">
        <f t="shared" si="36"/>
        <v>0</v>
      </c>
      <c r="D1106" s="117">
        <f t="shared" si="35"/>
        <v>0</v>
      </c>
      <c r="E1106" s="120">
        <f>SUM(E1107:E1110)</f>
        <v>0</v>
      </c>
      <c r="F1106" s="120">
        <f>SUM(F1107:F1110)</f>
        <v>0</v>
      </c>
      <c r="G1106" s="120">
        <f>SUM(G1107:G1110)</f>
        <v>0</v>
      </c>
    </row>
    <row r="1107" customHeight="1" spans="1:7">
      <c r="A1107" s="121">
        <v>2136901</v>
      </c>
      <c r="B1107" s="122" t="s">
        <v>1109</v>
      </c>
      <c r="C1107" s="113">
        <f t="shared" si="36"/>
        <v>0</v>
      </c>
      <c r="D1107" s="113">
        <f t="shared" si="35"/>
        <v>0</v>
      </c>
      <c r="E1107" s="123"/>
      <c r="F1107" s="123"/>
      <c r="G1107" s="123"/>
    </row>
    <row r="1108" customHeight="1" spans="1:7">
      <c r="A1108" s="121">
        <v>2136902</v>
      </c>
      <c r="B1108" s="122" t="s">
        <v>1110</v>
      </c>
      <c r="C1108" s="113">
        <f t="shared" si="36"/>
        <v>0</v>
      </c>
      <c r="D1108" s="113">
        <f t="shared" si="35"/>
        <v>0</v>
      </c>
      <c r="E1108" s="123"/>
      <c r="F1108" s="123"/>
      <c r="G1108" s="123"/>
    </row>
    <row r="1109" customHeight="1" spans="1:7">
      <c r="A1109" s="121">
        <v>2136903</v>
      </c>
      <c r="B1109" s="122" t="s">
        <v>1111</v>
      </c>
      <c r="C1109" s="113">
        <f t="shared" si="36"/>
        <v>0</v>
      </c>
      <c r="D1109" s="113">
        <f t="shared" si="35"/>
        <v>0</v>
      </c>
      <c r="E1109" s="123"/>
      <c r="F1109" s="123"/>
      <c r="G1109" s="123"/>
    </row>
    <row r="1110" customHeight="1" spans="1:7">
      <c r="A1110" s="121">
        <v>2136999</v>
      </c>
      <c r="B1110" s="122" t="s">
        <v>1112</v>
      </c>
      <c r="C1110" s="113">
        <f t="shared" si="36"/>
        <v>0</v>
      </c>
      <c r="D1110" s="113">
        <f t="shared" si="35"/>
        <v>0</v>
      </c>
      <c r="E1110" s="123"/>
      <c r="F1110" s="123"/>
      <c r="G1110" s="123"/>
    </row>
    <row r="1111" s="101" customFormat="1" customHeight="1" spans="1:7">
      <c r="A1111" s="118">
        <v>21370</v>
      </c>
      <c r="B1111" s="119" t="s">
        <v>1113</v>
      </c>
      <c r="C1111" s="117">
        <f t="shared" si="36"/>
        <v>0</v>
      </c>
      <c r="D1111" s="117">
        <f t="shared" si="35"/>
        <v>0</v>
      </c>
      <c r="E1111" s="120">
        <f>SUM(E1112:E1113)</f>
        <v>0</v>
      </c>
      <c r="F1111" s="120">
        <f>SUM(F1112:F1113)</f>
        <v>0</v>
      </c>
      <c r="G1111" s="120">
        <f>SUM(G1112:G1113)</f>
        <v>0</v>
      </c>
    </row>
    <row r="1112" customHeight="1" spans="1:7">
      <c r="A1112" s="121">
        <v>2137001</v>
      </c>
      <c r="B1112" s="122" t="s">
        <v>736</v>
      </c>
      <c r="C1112" s="113">
        <f t="shared" si="36"/>
        <v>0</v>
      </c>
      <c r="D1112" s="113">
        <f t="shared" si="35"/>
        <v>0</v>
      </c>
      <c r="E1112" s="123"/>
      <c r="F1112" s="123"/>
      <c r="G1112" s="123"/>
    </row>
    <row r="1113" customHeight="1" spans="1:7">
      <c r="A1113" s="121">
        <v>2137099</v>
      </c>
      <c r="B1113" s="122" t="s">
        <v>1114</v>
      </c>
      <c r="C1113" s="113">
        <f t="shared" si="36"/>
        <v>0</v>
      </c>
      <c r="D1113" s="113">
        <f t="shared" si="35"/>
        <v>0</v>
      </c>
      <c r="E1113" s="123"/>
      <c r="F1113" s="123"/>
      <c r="G1113" s="123"/>
    </row>
    <row r="1114" s="101" customFormat="1" customHeight="1" spans="1:7">
      <c r="A1114" s="118">
        <v>21371</v>
      </c>
      <c r="B1114" s="119" t="s">
        <v>1115</v>
      </c>
      <c r="C1114" s="117">
        <f t="shared" si="36"/>
        <v>0</v>
      </c>
      <c r="D1114" s="117">
        <f t="shared" si="35"/>
        <v>0</v>
      </c>
      <c r="E1114" s="120">
        <f>SUM(E1115:E1118)</f>
        <v>0</v>
      </c>
      <c r="F1114" s="120">
        <f>SUM(F1115:F1118)</f>
        <v>0</v>
      </c>
      <c r="G1114" s="120">
        <f>SUM(G1115:G1118)</f>
        <v>0</v>
      </c>
    </row>
    <row r="1115" customHeight="1" spans="1:7">
      <c r="A1115" s="121">
        <v>2137101</v>
      </c>
      <c r="B1115" s="122" t="s">
        <v>1067</v>
      </c>
      <c r="C1115" s="113">
        <f t="shared" si="36"/>
        <v>0</v>
      </c>
      <c r="D1115" s="113">
        <f t="shared" si="35"/>
        <v>0</v>
      </c>
      <c r="E1115" s="123"/>
      <c r="F1115" s="123"/>
      <c r="G1115" s="123"/>
    </row>
    <row r="1116" customHeight="1" spans="1:7">
      <c r="A1116" s="121">
        <v>2137102</v>
      </c>
      <c r="B1116" s="122" t="s">
        <v>1116</v>
      </c>
      <c r="C1116" s="113">
        <f t="shared" si="36"/>
        <v>0</v>
      </c>
      <c r="D1116" s="113">
        <f t="shared" si="35"/>
        <v>0</v>
      </c>
      <c r="E1116" s="123"/>
      <c r="F1116" s="123"/>
      <c r="G1116" s="123"/>
    </row>
    <row r="1117" customHeight="1" spans="1:7">
      <c r="A1117" s="121">
        <v>2137103</v>
      </c>
      <c r="B1117" s="122" t="s">
        <v>1111</v>
      </c>
      <c r="C1117" s="113">
        <f t="shared" si="36"/>
        <v>0</v>
      </c>
      <c r="D1117" s="113">
        <f t="shared" si="35"/>
        <v>0</v>
      </c>
      <c r="E1117" s="123"/>
      <c r="F1117" s="123"/>
      <c r="G1117" s="123"/>
    </row>
    <row r="1118" customHeight="1" spans="1:7">
      <c r="A1118" s="121">
        <v>2137199</v>
      </c>
      <c r="B1118" s="122" t="s">
        <v>1117</v>
      </c>
      <c r="C1118" s="113">
        <f t="shared" si="36"/>
        <v>0</v>
      </c>
      <c r="D1118" s="113">
        <f t="shared" si="35"/>
        <v>0</v>
      </c>
      <c r="E1118" s="123"/>
      <c r="F1118" s="123"/>
      <c r="G1118" s="123"/>
    </row>
    <row r="1119" s="101" customFormat="1" customHeight="1" spans="1:7">
      <c r="A1119" s="118">
        <v>21399</v>
      </c>
      <c r="B1119" s="119" t="s">
        <v>1118</v>
      </c>
      <c r="C1119" s="117">
        <f t="shared" si="36"/>
        <v>0</v>
      </c>
      <c r="D1119" s="117">
        <f t="shared" si="35"/>
        <v>0</v>
      </c>
      <c r="E1119" s="120">
        <f>SUM(E1120:E1121)</f>
        <v>0</v>
      </c>
      <c r="F1119" s="120">
        <f>SUM(F1120:F1121)</f>
        <v>0</v>
      </c>
      <c r="G1119" s="120">
        <f>SUM(G1120:G1121)</f>
        <v>0</v>
      </c>
    </row>
    <row r="1120" customHeight="1" spans="1:7">
      <c r="A1120" s="121">
        <v>2139901</v>
      </c>
      <c r="B1120" s="122" t="s">
        <v>1119</v>
      </c>
      <c r="C1120" s="113">
        <f t="shared" si="36"/>
        <v>0</v>
      </c>
      <c r="D1120" s="113">
        <f t="shared" si="35"/>
        <v>0</v>
      </c>
      <c r="E1120" s="123"/>
      <c r="F1120" s="123"/>
      <c r="G1120" s="123"/>
    </row>
    <row r="1121" customHeight="1" spans="1:7">
      <c r="A1121" s="121">
        <v>2139999</v>
      </c>
      <c r="B1121" s="122" t="s">
        <v>1118</v>
      </c>
      <c r="C1121" s="113">
        <f t="shared" si="36"/>
        <v>0</v>
      </c>
      <c r="D1121" s="113">
        <f t="shared" si="35"/>
        <v>0</v>
      </c>
      <c r="E1121" s="123"/>
      <c r="F1121" s="123"/>
      <c r="G1121" s="123"/>
    </row>
    <row r="1122" s="101" customFormat="1" customHeight="1" spans="1:7">
      <c r="A1122" s="75">
        <v>214</v>
      </c>
      <c r="B1122" s="75" t="s">
        <v>1120</v>
      </c>
      <c r="C1122" s="117">
        <f t="shared" si="36"/>
        <v>0</v>
      </c>
      <c r="D1122" s="117">
        <f t="shared" si="35"/>
        <v>0</v>
      </c>
      <c r="E1122" s="120">
        <f>SUM(E1123+E1146+E1156+E1166+E1171+E1178+E1183+E1188+E1193+E1198+E1207+E1214+E1223+E1226+E1229+E1230+E1234)</f>
        <v>0</v>
      </c>
      <c r="F1122" s="120">
        <f>SUM(F1123+F1146+F1156+F1166+F1171+F1178+F1183+F1188+F1193+F1198+F1207+F1214+F1223+F1226+F1229+F1230+F1234)</f>
        <v>0</v>
      </c>
      <c r="G1122" s="120">
        <f>SUM(G1123+G1146+G1156+G1166+G1171+G1178+G1183+G1188+G1193+G1198+G1207+G1214+G1223+G1226+G1229+G1230+G1234)</f>
        <v>0</v>
      </c>
    </row>
    <row r="1123" s="101" customFormat="1" customHeight="1" spans="1:7">
      <c r="A1123" s="118">
        <v>21401</v>
      </c>
      <c r="B1123" s="119" t="s">
        <v>1121</v>
      </c>
      <c r="C1123" s="117">
        <f t="shared" si="36"/>
        <v>0</v>
      </c>
      <c r="D1123" s="117">
        <f t="shared" si="35"/>
        <v>0</v>
      </c>
      <c r="E1123" s="120">
        <f>SUM(E1124:E1145)</f>
        <v>0</v>
      </c>
      <c r="F1123" s="120">
        <f>SUM(F1124:F1145)</f>
        <v>0</v>
      </c>
      <c r="G1123" s="120">
        <f>SUM(G1124:G1145)</f>
        <v>0</v>
      </c>
    </row>
    <row r="1124" customHeight="1" spans="1:7">
      <c r="A1124" s="121">
        <v>2140101</v>
      </c>
      <c r="B1124" s="122" t="s">
        <v>1122</v>
      </c>
      <c r="C1124" s="113">
        <f t="shared" si="36"/>
        <v>0</v>
      </c>
      <c r="D1124" s="113">
        <f t="shared" si="35"/>
        <v>0</v>
      </c>
      <c r="E1124" s="123"/>
      <c r="F1124" s="123"/>
      <c r="G1124" s="123"/>
    </row>
    <row r="1125" customHeight="1" spans="1:7">
      <c r="A1125" s="121">
        <v>2140102</v>
      </c>
      <c r="B1125" s="122" t="s">
        <v>1123</v>
      </c>
      <c r="C1125" s="113">
        <f t="shared" si="36"/>
        <v>0</v>
      </c>
      <c r="D1125" s="113">
        <f t="shared" si="35"/>
        <v>0</v>
      </c>
      <c r="E1125" s="123"/>
      <c r="F1125" s="123"/>
      <c r="G1125" s="123"/>
    </row>
    <row r="1126" customHeight="1" spans="1:7">
      <c r="A1126" s="121">
        <v>2140103</v>
      </c>
      <c r="B1126" s="122" t="s">
        <v>1124</v>
      </c>
      <c r="C1126" s="113">
        <f t="shared" si="36"/>
        <v>0</v>
      </c>
      <c r="D1126" s="113">
        <f t="shared" si="35"/>
        <v>0</v>
      </c>
      <c r="E1126" s="123"/>
      <c r="F1126" s="123"/>
      <c r="G1126" s="123"/>
    </row>
    <row r="1127" customHeight="1" spans="1:7">
      <c r="A1127" s="121">
        <v>2140104</v>
      </c>
      <c r="B1127" s="122" t="s">
        <v>1125</v>
      </c>
      <c r="C1127" s="113">
        <f t="shared" si="36"/>
        <v>0</v>
      </c>
      <c r="D1127" s="113">
        <f t="shared" si="35"/>
        <v>0</v>
      </c>
      <c r="E1127" s="123"/>
      <c r="F1127" s="123"/>
      <c r="G1127" s="123"/>
    </row>
    <row r="1128" customHeight="1" spans="1:7">
      <c r="A1128" s="121">
        <v>2140106</v>
      </c>
      <c r="B1128" s="122" t="s">
        <v>1126</v>
      </c>
      <c r="C1128" s="113">
        <f t="shared" si="36"/>
        <v>0</v>
      </c>
      <c r="D1128" s="113">
        <f t="shared" si="35"/>
        <v>0</v>
      </c>
      <c r="E1128" s="123"/>
      <c r="F1128" s="123"/>
      <c r="G1128" s="123"/>
    </row>
    <row r="1129" customHeight="1" spans="1:7">
      <c r="A1129" s="121">
        <v>2140109</v>
      </c>
      <c r="B1129" s="122" t="s">
        <v>1127</v>
      </c>
      <c r="C1129" s="113">
        <f t="shared" si="36"/>
        <v>0</v>
      </c>
      <c r="D1129" s="113">
        <f t="shared" si="35"/>
        <v>0</v>
      </c>
      <c r="E1129" s="123"/>
      <c r="F1129" s="123"/>
      <c r="G1129" s="123"/>
    </row>
    <row r="1130" customHeight="1" spans="1:7">
      <c r="A1130" s="121">
        <v>2140110</v>
      </c>
      <c r="B1130" s="122" t="s">
        <v>1128</v>
      </c>
      <c r="C1130" s="113">
        <f t="shared" si="36"/>
        <v>0</v>
      </c>
      <c r="D1130" s="113">
        <f t="shared" si="35"/>
        <v>0</v>
      </c>
      <c r="E1130" s="123"/>
      <c r="F1130" s="123"/>
      <c r="G1130" s="123"/>
    </row>
    <row r="1131" customHeight="1" spans="1:7">
      <c r="A1131" s="121">
        <v>2140111</v>
      </c>
      <c r="B1131" s="122" t="s">
        <v>1129</v>
      </c>
      <c r="C1131" s="113">
        <f t="shared" si="36"/>
        <v>0</v>
      </c>
      <c r="D1131" s="113">
        <f t="shared" si="35"/>
        <v>0</v>
      </c>
      <c r="E1131" s="123"/>
      <c r="F1131" s="123"/>
      <c r="G1131" s="123"/>
    </row>
    <row r="1132" customHeight="1" spans="1:7">
      <c r="A1132" s="121">
        <v>2140112</v>
      </c>
      <c r="B1132" s="122" t="s">
        <v>1130</v>
      </c>
      <c r="C1132" s="113">
        <f t="shared" si="36"/>
        <v>0</v>
      </c>
      <c r="D1132" s="113">
        <f t="shared" si="35"/>
        <v>0</v>
      </c>
      <c r="E1132" s="123"/>
      <c r="F1132" s="123"/>
      <c r="G1132" s="123"/>
    </row>
    <row r="1133" customHeight="1" spans="1:7">
      <c r="A1133" s="121">
        <v>2140114</v>
      </c>
      <c r="B1133" s="122" t="s">
        <v>1131</v>
      </c>
      <c r="C1133" s="113">
        <f t="shared" si="36"/>
        <v>0</v>
      </c>
      <c r="D1133" s="113">
        <f t="shared" si="35"/>
        <v>0</v>
      </c>
      <c r="E1133" s="123"/>
      <c r="F1133" s="123"/>
      <c r="G1133" s="123"/>
    </row>
    <row r="1134" customHeight="1" spans="1:7">
      <c r="A1134" s="121">
        <v>2140122</v>
      </c>
      <c r="B1134" s="122" t="s">
        <v>1132</v>
      </c>
      <c r="C1134" s="113">
        <f t="shared" si="36"/>
        <v>0</v>
      </c>
      <c r="D1134" s="113">
        <f t="shared" si="35"/>
        <v>0</v>
      </c>
      <c r="E1134" s="123"/>
      <c r="F1134" s="123"/>
      <c r="G1134" s="123"/>
    </row>
    <row r="1135" customHeight="1" spans="1:7">
      <c r="A1135" s="121">
        <v>2140123</v>
      </c>
      <c r="B1135" s="122" t="s">
        <v>1133</v>
      </c>
      <c r="C1135" s="113">
        <f t="shared" si="36"/>
        <v>0</v>
      </c>
      <c r="D1135" s="113">
        <f t="shared" si="35"/>
        <v>0</v>
      </c>
      <c r="E1135" s="123"/>
      <c r="F1135" s="123"/>
      <c r="G1135" s="123"/>
    </row>
    <row r="1136" customHeight="1" spans="1:7">
      <c r="A1136" s="121">
        <v>2140127</v>
      </c>
      <c r="B1136" s="122" t="s">
        <v>1134</v>
      </c>
      <c r="C1136" s="113">
        <f t="shared" si="36"/>
        <v>0</v>
      </c>
      <c r="D1136" s="113">
        <f t="shared" si="35"/>
        <v>0</v>
      </c>
      <c r="E1136" s="123"/>
      <c r="F1136" s="123"/>
      <c r="G1136" s="123"/>
    </row>
    <row r="1137" customHeight="1" spans="1:7">
      <c r="A1137" s="121">
        <v>2140128</v>
      </c>
      <c r="B1137" s="122" t="s">
        <v>1135</v>
      </c>
      <c r="C1137" s="113">
        <f t="shared" si="36"/>
        <v>0</v>
      </c>
      <c r="D1137" s="113">
        <f t="shared" si="35"/>
        <v>0</v>
      </c>
      <c r="E1137" s="123"/>
      <c r="F1137" s="123"/>
      <c r="G1137" s="123"/>
    </row>
    <row r="1138" customHeight="1" spans="1:7">
      <c r="A1138" s="121">
        <v>2140129</v>
      </c>
      <c r="B1138" s="122" t="s">
        <v>1136</v>
      </c>
      <c r="C1138" s="113">
        <f t="shared" si="36"/>
        <v>0</v>
      </c>
      <c r="D1138" s="113">
        <f t="shared" si="35"/>
        <v>0</v>
      </c>
      <c r="E1138" s="123"/>
      <c r="F1138" s="123"/>
      <c r="G1138" s="123"/>
    </row>
    <row r="1139" customHeight="1" spans="1:7">
      <c r="A1139" s="121">
        <v>2140130</v>
      </c>
      <c r="B1139" s="122" t="s">
        <v>1137</v>
      </c>
      <c r="C1139" s="113">
        <f t="shared" si="36"/>
        <v>0</v>
      </c>
      <c r="D1139" s="113">
        <f t="shared" si="35"/>
        <v>0</v>
      </c>
      <c r="E1139" s="123"/>
      <c r="F1139" s="123"/>
      <c r="G1139" s="123"/>
    </row>
    <row r="1140" customHeight="1" spans="1:7">
      <c r="A1140" s="121">
        <v>2140131</v>
      </c>
      <c r="B1140" s="122" t="s">
        <v>1138</v>
      </c>
      <c r="C1140" s="113">
        <f t="shared" si="36"/>
        <v>0</v>
      </c>
      <c r="D1140" s="113">
        <f t="shared" si="35"/>
        <v>0</v>
      </c>
      <c r="E1140" s="123"/>
      <c r="F1140" s="123"/>
      <c r="G1140" s="123"/>
    </row>
    <row r="1141" customHeight="1" spans="1:7">
      <c r="A1141" s="121">
        <v>2140133</v>
      </c>
      <c r="B1141" s="122" t="s">
        <v>1139</v>
      </c>
      <c r="C1141" s="113">
        <f t="shared" si="36"/>
        <v>0</v>
      </c>
      <c r="D1141" s="113">
        <f t="shared" si="35"/>
        <v>0</v>
      </c>
      <c r="E1141" s="123"/>
      <c r="F1141" s="123"/>
      <c r="G1141" s="123"/>
    </row>
    <row r="1142" customHeight="1" spans="1:7">
      <c r="A1142" s="121">
        <v>2140136</v>
      </c>
      <c r="B1142" s="122" t="s">
        <v>1140</v>
      </c>
      <c r="C1142" s="113">
        <f t="shared" si="36"/>
        <v>0</v>
      </c>
      <c r="D1142" s="113">
        <f t="shared" si="35"/>
        <v>0</v>
      </c>
      <c r="E1142" s="123"/>
      <c r="F1142" s="123"/>
      <c r="G1142" s="123"/>
    </row>
    <row r="1143" customHeight="1" spans="1:7">
      <c r="A1143" s="121">
        <v>2140138</v>
      </c>
      <c r="B1143" s="122" t="s">
        <v>1141</v>
      </c>
      <c r="C1143" s="113">
        <f t="shared" si="36"/>
        <v>0</v>
      </c>
      <c r="D1143" s="113">
        <f t="shared" si="35"/>
        <v>0</v>
      </c>
      <c r="E1143" s="123"/>
      <c r="F1143" s="123"/>
      <c r="G1143" s="123"/>
    </row>
    <row r="1144" customHeight="1" spans="1:7">
      <c r="A1144" s="121">
        <v>2140139</v>
      </c>
      <c r="B1144" s="122" t="s">
        <v>1142</v>
      </c>
      <c r="C1144" s="113">
        <f t="shared" si="36"/>
        <v>0</v>
      </c>
      <c r="D1144" s="113">
        <f t="shared" si="35"/>
        <v>0</v>
      </c>
      <c r="E1144" s="123"/>
      <c r="F1144" s="123"/>
      <c r="G1144" s="123"/>
    </row>
    <row r="1145" customHeight="1" spans="1:7">
      <c r="A1145" s="121">
        <v>2140199</v>
      </c>
      <c r="B1145" s="122" t="s">
        <v>1143</v>
      </c>
      <c r="C1145" s="113">
        <f t="shared" si="36"/>
        <v>0</v>
      </c>
      <c r="D1145" s="113">
        <f t="shared" si="35"/>
        <v>0</v>
      </c>
      <c r="E1145" s="123"/>
      <c r="F1145" s="123"/>
      <c r="G1145" s="123"/>
    </row>
    <row r="1146" s="101" customFormat="1" customHeight="1" spans="1:7">
      <c r="A1146" s="118">
        <v>21402</v>
      </c>
      <c r="B1146" s="119" t="s">
        <v>1144</v>
      </c>
      <c r="C1146" s="117">
        <f t="shared" si="36"/>
        <v>0</v>
      </c>
      <c r="D1146" s="117">
        <f t="shared" si="35"/>
        <v>0</v>
      </c>
      <c r="E1146" s="120">
        <f>SUM(E1147:E1155)</f>
        <v>0</v>
      </c>
      <c r="F1146" s="120">
        <f>SUM(F1147:F1155)</f>
        <v>0</v>
      </c>
      <c r="G1146" s="120">
        <f>SUM(G1147:G1155)</f>
        <v>0</v>
      </c>
    </row>
    <row r="1147" customHeight="1" spans="1:7">
      <c r="A1147" s="121">
        <v>2140201</v>
      </c>
      <c r="B1147" s="122" t="s">
        <v>1145</v>
      </c>
      <c r="C1147" s="113">
        <f t="shared" si="36"/>
        <v>0</v>
      </c>
      <c r="D1147" s="113">
        <f t="shared" si="35"/>
        <v>0</v>
      </c>
      <c r="E1147" s="123"/>
      <c r="F1147" s="123"/>
      <c r="G1147" s="123"/>
    </row>
    <row r="1148" customHeight="1" spans="1:7">
      <c r="A1148" s="121">
        <v>2140202</v>
      </c>
      <c r="B1148" s="122" t="s">
        <v>1146</v>
      </c>
      <c r="C1148" s="113">
        <f t="shared" si="36"/>
        <v>0</v>
      </c>
      <c r="D1148" s="113">
        <f t="shared" si="35"/>
        <v>0</v>
      </c>
      <c r="E1148" s="123"/>
      <c r="F1148" s="123"/>
      <c r="G1148" s="123"/>
    </row>
    <row r="1149" customHeight="1" spans="1:7">
      <c r="A1149" s="121">
        <v>2140203</v>
      </c>
      <c r="B1149" s="122" t="s">
        <v>1147</v>
      </c>
      <c r="C1149" s="113">
        <f t="shared" si="36"/>
        <v>0</v>
      </c>
      <c r="D1149" s="113">
        <f t="shared" si="35"/>
        <v>0</v>
      </c>
      <c r="E1149" s="123"/>
      <c r="F1149" s="123"/>
      <c r="G1149" s="123"/>
    </row>
    <row r="1150" customHeight="1" spans="1:7">
      <c r="A1150" s="121">
        <v>2140204</v>
      </c>
      <c r="B1150" s="122" t="s">
        <v>1148</v>
      </c>
      <c r="C1150" s="113">
        <f t="shared" si="36"/>
        <v>0</v>
      </c>
      <c r="D1150" s="113">
        <f t="shared" si="35"/>
        <v>0</v>
      </c>
      <c r="E1150" s="123"/>
      <c r="F1150" s="123"/>
      <c r="G1150" s="123"/>
    </row>
    <row r="1151" customHeight="1" spans="1:7">
      <c r="A1151" s="121">
        <v>2140205</v>
      </c>
      <c r="B1151" s="122" t="s">
        <v>1149</v>
      </c>
      <c r="C1151" s="113">
        <f t="shared" si="36"/>
        <v>0</v>
      </c>
      <c r="D1151" s="113">
        <f t="shared" si="35"/>
        <v>0</v>
      </c>
      <c r="E1151" s="123"/>
      <c r="F1151" s="123"/>
      <c r="G1151" s="123"/>
    </row>
    <row r="1152" customHeight="1" spans="1:7">
      <c r="A1152" s="121">
        <v>2140206</v>
      </c>
      <c r="B1152" s="122" t="s">
        <v>1150</v>
      </c>
      <c r="C1152" s="113">
        <f t="shared" si="36"/>
        <v>0</v>
      </c>
      <c r="D1152" s="113">
        <f t="shared" si="35"/>
        <v>0</v>
      </c>
      <c r="E1152" s="123"/>
      <c r="F1152" s="123"/>
      <c r="G1152" s="123"/>
    </row>
    <row r="1153" customHeight="1" spans="1:7">
      <c r="A1153" s="121">
        <v>2140207</v>
      </c>
      <c r="B1153" s="122" t="s">
        <v>1151</v>
      </c>
      <c r="C1153" s="113">
        <f t="shared" si="36"/>
        <v>0</v>
      </c>
      <c r="D1153" s="113">
        <f t="shared" si="35"/>
        <v>0</v>
      </c>
      <c r="E1153" s="123"/>
      <c r="F1153" s="123"/>
      <c r="G1153" s="123"/>
    </row>
    <row r="1154" customHeight="1" spans="1:7">
      <c r="A1154" s="121">
        <v>2140208</v>
      </c>
      <c r="B1154" s="122" t="s">
        <v>1152</v>
      </c>
      <c r="C1154" s="113">
        <f t="shared" si="36"/>
        <v>0</v>
      </c>
      <c r="D1154" s="113">
        <f t="shared" si="35"/>
        <v>0</v>
      </c>
      <c r="E1154" s="123"/>
      <c r="F1154" s="123"/>
      <c r="G1154" s="123"/>
    </row>
    <row r="1155" customHeight="1" spans="1:7">
      <c r="A1155" s="121">
        <v>2140299</v>
      </c>
      <c r="B1155" s="122" t="s">
        <v>1153</v>
      </c>
      <c r="C1155" s="113">
        <f t="shared" si="36"/>
        <v>0</v>
      </c>
      <c r="D1155" s="113">
        <f t="shared" si="35"/>
        <v>0</v>
      </c>
      <c r="E1155" s="123"/>
      <c r="F1155" s="123"/>
      <c r="G1155" s="123"/>
    </row>
    <row r="1156" s="101" customFormat="1" customHeight="1" spans="1:7">
      <c r="A1156" s="118">
        <v>21403</v>
      </c>
      <c r="B1156" s="119" t="s">
        <v>1154</v>
      </c>
      <c r="C1156" s="117">
        <f t="shared" si="36"/>
        <v>0</v>
      </c>
      <c r="D1156" s="117">
        <f t="shared" si="35"/>
        <v>0</v>
      </c>
      <c r="E1156" s="120">
        <f>SUM(E1157:E1165)</f>
        <v>0</v>
      </c>
      <c r="F1156" s="120">
        <f>SUM(F1157:F1165)</f>
        <v>0</v>
      </c>
      <c r="G1156" s="120">
        <f>SUM(G1157:G1165)</f>
        <v>0</v>
      </c>
    </row>
    <row r="1157" customHeight="1" spans="1:7">
      <c r="A1157" s="121">
        <v>2140301</v>
      </c>
      <c r="B1157" s="122" t="s">
        <v>1155</v>
      </c>
      <c r="C1157" s="113">
        <f t="shared" si="36"/>
        <v>0</v>
      </c>
      <c r="D1157" s="113">
        <f t="shared" si="35"/>
        <v>0</v>
      </c>
      <c r="E1157" s="123"/>
      <c r="F1157" s="123"/>
      <c r="G1157" s="123"/>
    </row>
    <row r="1158" customHeight="1" spans="1:7">
      <c r="A1158" s="121">
        <v>2140302</v>
      </c>
      <c r="B1158" s="122" t="s">
        <v>1156</v>
      </c>
      <c r="C1158" s="113">
        <f t="shared" si="36"/>
        <v>0</v>
      </c>
      <c r="D1158" s="113">
        <f t="shared" si="35"/>
        <v>0</v>
      </c>
      <c r="E1158" s="123"/>
      <c r="F1158" s="123"/>
      <c r="G1158" s="123"/>
    </row>
    <row r="1159" customHeight="1" spans="1:7">
      <c r="A1159" s="121">
        <v>2140303</v>
      </c>
      <c r="B1159" s="122" t="s">
        <v>1157</v>
      </c>
      <c r="C1159" s="113">
        <f t="shared" si="36"/>
        <v>0</v>
      </c>
      <c r="D1159" s="113">
        <f t="shared" ref="D1159:D1222" si="37">SUM(E1159+F1159)</f>
        <v>0</v>
      </c>
      <c r="E1159" s="123"/>
      <c r="F1159" s="123"/>
      <c r="G1159" s="123"/>
    </row>
    <row r="1160" customHeight="1" spans="1:7">
      <c r="A1160" s="121">
        <v>2140304</v>
      </c>
      <c r="B1160" s="122" t="s">
        <v>1158</v>
      </c>
      <c r="C1160" s="113">
        <f t="shared" si="36"/>
        <v>0</v>
      </c>
      <c r="D1160" s="113">
        <f t="shared" si="37"/>
        <v>0</v>
      </c>
      <c r="E1160" s="123"/>
      <c r="F1160" s="123"/>
      <c r="G1160" s="123"/>
    </row>
    <row r="1161" customHeight="1" spans="1:7">
      <c r="A1161" s="121">
        <v>2140305</v>
      </c>
      <c r="B1161" s="122" t="s">
        <v>1159</v>
      </c>
      <c r="C1161" s="113">
        <f t="shared" ref="C1161:C1224" si="38">SUM(D1161+G1161)</f>
        <v>0</v>
      </c>
      <c r="D1161" s="113">
        <f t="shared" si="37"/>
        <v>0</v>
      </c>
      <c r="E1161" s="123"/>
      <c r="F1161" s="123"/>
      <c r="G1161" s="123"/>
    </row>
    <row r="1162" customHeight="1" spans="1:7">
      <c r="A1162" s="121">
        <v>2140306</v>
      </c>
      <c r="B1162" s="122" t="s">
        <v>1160</v>
      </c>
      <c r="C1162" s="113">
        <f t="shared" si="38"/>
        <v>0</v>
      </c>
      <c r="D1162" s="113">
        <f t="shared" si="37"/>
        <v>0</v>
      </c>
      <c r="E1162" s="123"/>
      <c r="F1162" s="123"/>
      <c r="G1162" s="123"/>
    </row>
    <row r="1163" customHeight="1" spans="1:7">
      <c r="A1163" s="121">
        <v>2140307</v>
      </c>
      <c r="B1163" s="122" t="s">
        <v>1161</v>
      </c>
      <c r="C1163" s="113">
        <f t="shared" si="38"/>
        <v>0</v>
      </c>
      <c r="D1163" s="113">
        <f t="shared" si="37"/>
        <v>0</v>
      </c>
      <c r="E1163" s="123"/>
      <c r="F1163" s="123"/>
      <c r="G1163" s="123"/>
    </row>
    <row r="1164" customHeight="1" spans="1:7">
      <c r="A1164" s="121">
        <v>2140308</v>
      </c>
      <c r="B1164" s="122" t="s">
        <v>1162</v>
      </c>
      <c r="C1164" s="113">
        <f t="shared" si="38"/>
        <v>0</v>
      </c>
      <c r="D1164" s="113">
        <f t="shared" si="37"/>
        <v>0</v>
      </c>
      <c r="E1164" s="123"/>
      <c r="F1164" s="123"/>
      <c r="G1164" s="123"/>
    </row>
    <row r="1165" customHeight="1" spans="1:7">
      <c r="A1165" s="121">
        <v>2140399</v>
      </c>
      <c r="B1165" s="122" t="s">
        <v>1163</v>
      </c>
      <c r="C1165" s="113">
        <f t="shared" si="38"/>
        <v>0</v>
      </c>
      <c r="D1165" s="113">
        <f t="shared" si="37"/>
        <v>0</v>
      </c>
      <c r="E1165" s="123"/>
      <c r="F1165" s="123"/>
      <c r="G1165" s="123"/>
    </row>
    <row r="1166" s="101" customFormat="1" customHeight="1" spans="1:7">
      <c r="A1166" s="118">
        <v>21404</v>
      </c>
      <c r="B1166" s="119" t="s">
        <v>1164</v>
      </c>
      <c r="C1166" s="117">
        <f t="shared" si="38"/>
        <v>0</v>
      </c>
      <c r="D1166" s="117">
        <f t="shared" si="37"/>
        <v>0</v>
      </c>
      <c r="E1166" s="120">
        <f>SUM(E1167:E1170)</f>
        <v>0</v>
      </c>
      <c r="F1166" s="120">
        <f>SUM(F1167:F1170)</f>
        <v>0</v>
      </c>
      <c r="G1166" s="120">
        <f>SUM(G1167:G1170)</f>
        <v>0</v>
      </c>
    </row>
    <row r="1167" customHeight="1" spans="1:7">
      <c r="A1167" s="121">
        <v>2140401</v>
      </c>
      <c r="B1167" s="122" t="s">
        <v>1165</v>
      </c>
      <c r="C1167" s="113">
        <f t="shared" si="38"/>
        <v>0</v>
      </c>
      <c r="D1167" s="113">
        <f t="shared" si="37"/>
        <v>0</v>
      </c>
      <c r="E1167" s="123"/>
      <c r="F1167" s="123"/>
      <c r="G1167" s="123"/>
    </row>
    <row r="1168" customHeight="1" spans="1:7">
      <c r="A1168" s="121">
        <v>2140402</v>
      </c>
      <c r="B1168" s="122" t="s">
        <v>1166</v>
      </c>
      <c r="C1168" s="113">
        <f t="shared" si="38"/>
        <v>0</v>
      </c>
      <c r="D1168" s="113">
        <f t="shared" si="37"/>
        <v>0</v>
      </c>
      <c r="E1168" s="123"/>
      <c r="F1168" s="123"/>
      <c r="G1168" s="123"/>
    </row>
    <row r="1169" customHeight="1" spans="1:7">
      <c r="A1169" s="121">
        <v>2140403</v>
      </c>
      <c r="B1169" s="122" t="s">
        <v>1167</v>
      </c>
      <c r="C1169" s="113">
        <f t="shared" si="38"/>
        <v>0</v>
      </c>
      <c r="D1169" s="113">
        <f t="shared" si="37"/>
        <v>0</v>
      </c>
      <c r="E1169" s="123"/>
      <c r="F1169" s="123"/>
      <c r="G1169" s="123"/>
    </row>
    <row r="1170" customHeight="1" spans="1:7">
      <c r="A1170" s="121">
        <v>2140499</v>
      </c>
      <c r="B1170" s="122" t="s">
        <v>1168</v>
      </c>
      <c r="C1170" s="113">
        <f t="shared" si="38"/>
        <v>0</v>
      </c>
      <c r="D1170" s="113">
        <f t="shared" si="37"/>
        <v>0</v>
      </c>
      <c r="E1170" s="123"/>
      <c r="F1170" s="123"/>
      <c r="G1170" s="123"/>
    </row>
    <row r="1171" s="101" customFormat="1" customHeight="1" spans="1:7">
      <c r="A1171" s="118">
        <v>21405</v>
      </c>
      <c r="B1171" s="119" t="s">
        <v>1169</v>
      </c>
      <c r="C1171" s="117">
        <f t="shared" si="38"/>
        <v>0</v>
      </c>
      <c r="D1171" s="117">
        <f t="shared" si="37"/>
        <v>0</v>
      </c>
      <c r="E1171" s="120">
        <f>SUM(E1172:E1177)</f>
        <v>0</v>
      </c>
      <c r="F1171" s="120">
        <f>SUM(F1172:F1177)</f>
        <v>0</v>
      </c>
      <c r="G1171" s="120">
        <f>SUM(G1172:G1177)</f>
        <v>0</v>
      </c>
    </row>
    <row r="1172" customHeight="1" spans="1:7">
      <c r="A1172" s="121">
        <v>2140501</v>
      </c>
      <c r="B1172" s="122" t="s">
        <v>1170</v>
      </c>
      <c r="C1172" s="113">
        <f t="shared" si="38"/>
        <v>0</v>
      </c>
      <c r="D1172" s="113">
        <f t="shared" si="37"/>
        <v>0</v>
      </c>
      <c r="E1172" s="123"/>
      <c r="F1172" s="123"/>
      <c r="G1172" s="123"/>
    </row>
    <row r="1173" customHeight="1" spans="1:7">
      <c r="A1173" s="121">
        <v>2140502</v>
      </c>
      <c r="B1173" s="122" t="s">
        <v>1171</v>
      </c>
      <c r="C1173" s="113">
        <f t="shared" si="38"/>
        <v>0</v>
      </c>
      <c r="D1173" s="113">
        <f t="shared" si="37"/>
        <v>0</v>
      </c>
      <c r="E1173" s="123"/>
      <c r="F1173" s="123"/>
      <c r="G1173" s="123"/>
    </row>
    <row r="1174" customHeight="1" spans="1:7">
      <c r="A1174" s="121">
        <v>2140503</v>
      </c>
      <c r="B1174" s="122" t="s">
        <v>1172</v>
      </c>
      <c r="C1174" s="113">
        <f t="shared" si="38"/>
        <v>0</v>
      </c>
      <c r="D1174" s="113">
        <f t="shared" si="37"/>
        <v>0</v>
      </c>
      <c r="E1174" s="123"/>
      <c r="F1174" s="123"/>
      <c r="G1174" s="123"/>
    </row>
    <row r="1175" customHeight="1" spans="1:7">
      <c r="A1175" s="121">
        <v>2140504</v>
      </c>
      <c r="B1175" s="122" t="s">
        <v>1173</v>
      </c>
      <c r="C1175" s="113">
        <f t="shared" si="38"/>
        <v>0</v>
      </c>
      <c r="D1175" s="113">
        <f t="shared" si="37"/>
        <v>0</v>
      </c>
      <c r="E1175" s="123"/>
      <c r="F1175" s="123"/>
      <c r="G1175" s="123"/>
    </row>
    <row r="1176" customHeight="1" spans="1:7">
      <c r="A1176" s="121">
        <v>2140505</v>
      </c>
      <c r="B1176" s="122" t="s">
        <v>1174</v>
      </c>
      <c r="C1176" s="113">
        <f t="shared" si="38"/>
        <v>0</v>
      </c>
      <c r="D1176" s="113">
        <f t="shared" si="37"/>
        <v>0</v>
      </c>
      <c r="E1176" s="123"/>
      <c r="F1176" s="123"/>
      <c r="G1176" s="123"/>
    </row>
    <row r="1177" customHeight="1" spans="1:7">
      <c r="A1177" s="121">
        <v>2140599</v>
      </c>
      <c r="B1177" s="122" t="s">
        <v>1175</v>
      </c>
      <c r="C1177" s="113">
        <f t="shared" si="38"/>
        <v>0</v>
      </c>
      <c r="D1177" s="113">
        <f t="shared" si="37"/>
        <v>0</v>
      </c>
      <c r="E1177" s="123"/>
      <c r="F1177" s="123"/>
      <c r="G1177" s="123"/>
    </row>
    <row r="1178" s="101" customFormat="1" customHeight="1" spans="1:7">
      <c r="A1178" s="118">
        <v>21406</v>
      </c>
      <c r="B1178" s="119" t="s">
        <v>1176</v>
      </c>
      <c r="C1178" s="117">
        <f t="shared" si="38"/>
        <v>0</v>
      </c>
      <c r="D1178" s="117">
        <f t="shared" si="37"/>
        <v>0</v>
      </c>
      <c r="E1178" s="120">
        <f>SUM(E1179:E1182)</f>
        <v>0</v>
      </c>
      <c r="F1178" s="120">
        <f>SUM(F1179:F1182)</f>
        <v>0</v>
      </c>
      <c r="G1178" s="120">
        <f>SUM(G1179:G1182)</f>
        <v>0</v>
      </c>
    </row>
    <row r="1179" customHeight="1" spans="1:7">
      <c r="A1179" s="121">
        <v>2140601</v>
      </c>
      <c r="B1179" s="122" t="s">
        <v>1177</v>
      </c>
      <c r="C1179" s="113">
        <f t="shared" si="38"/>
        <v>0</v>
      </c>
      <c r="D1179" s="113">
        <f t="shared" si="37"/>
        <v>0</v>
      </c>
      <c r="E1179" s="123"/>
      <c r="F1179" s="123"/>
      <c r="G1179" s="123"/>
    </row>
    <row r="1180" customHeight="1" spans="1:7">
      <c r="A1180" s="121">
        <v>2140602</v>
      </c>
      <c r="B1180" s="122" t="s">
        <v>1178</v>
      </c>
      <c r="C1180" s="113">
        <f t="shared" si="38"/>
        <v>0</v>
      </c>
      <c r="D1180" s="113">
        <f t="shared" si="37"/>
        <v>0</v>
      </c>
      <c r="E1180" s="123"/>
      <c r="F1180" s="123"/>
      <c r="G1180" s="123"/>
    </row>
    <row r="1181" customHeight="1" spans="1:7">
      <c r="A1181" s="121">
        <v>2140603</v>
      </c>
      <c r="B1181" s="122" t="s">
        <v>1179</v>
      </c>
      <c r="C1181" s="113">
        <f t="shared" si="38"/>
        <v>0</v>
      </c>
      <c r="D1181" s="113">
        <f t="shared" si="37"/>
        <v>0</v>
      </c>
      <c r="E1181" s="123"/>
      <c r="F1181" s="123"/>
      <c r="G1181" s="123"/>
    </row>
    <row r="1182" customHeight="1" spans="1:7">
      <c r="A1182" s="121">
        <v>2140699</v>
      </c>
      <c r="B1182" s="122" t="s">
        <v>1180</v>
      </c>
      <c r="C1182" s="113">
        <f t="shared" si="38"/>
        <v>0</v>
      </c>
      <c r="D1182" s="113">
        <f t="shared" si="37"/>
        <v>0</v>
      </c>
      <c r="E1182" s="123"/>
      <c r="F1182" s="123"/>
      <c r="G1182" s="123"/>
    </row>
    <row r="1183" s="101" customFormat="1" customHeight="1" spans="1:7">
      <c r="A1183" s="118">
        <v>21460</v>
      </c>
      <c r="B1183" s="119" t="s">
        <v>1181</v>
      </c>
      <c r="C1183" s="117">
        <f t="shared" si="38"/>
        <v>0</v>
      </c>
      <c r="D1183" s="117">
        <f t="shared" si="37"/>
        <v>0</v>
      </c>
      <c r="E1183" s="120">
        <f>SUM(E1184:E1187)</f>
        <v>0</v>
      </c>
      <c r="F1183" s="120">
        <f>SUM(F1184:F1187)</f>
        <v>0</v>
      </c>
      <c r="G1183" s="120">
        <f>SUM(G1184:G1187)</f>
        <v>0</v>
      </c>
    </row>
    <row r="1184" customHeight="1" spans="1:7">
      <c r="A1184" s="121">
        <v>2146001</v>
      </c>
      <c r="B1184" s="122" t="s">
        <v>1182</v>
      </c>
      <c r="C1184" s="113">
        <f t="shared" si="38"/>
        <v>0</v>
      </c>
      <c r="D1184" s="113">
        <f t="shared" si="37"/>
        <v>0</v>
      </c>
      <c r="E1184" s="123"/>
      <c r="F1184" s="123"/>
      <c r="G1184" s="123"/>
    </row>
    <row r="1185" customHeight="1" spans="1:7">
      <c r="A1185" s="121">
        <v>2146002</v>
      </c>
      <c r="B1185" s="122" t="s">
        <v>1183</v>
      </c>
      <c r="C1185" s="113">
        <f t="shared" si="38"/>
        <v>0</v>
      </c>
      <c r="D1185" s="113">
        <f t="shared" si="37"/>
        <v>0</v>
      </c>
      <c r="E1185" s="123"/>
      <c r="F1185" s="123"/>
      <c r="G1185" s="123"/>
    </row>
    <row r="1186" customHeight="1" spans="1:7">
      <c r="A1186" s="121">
        <v>2146003</v>
      </c>
      <c r="B1186" s="122" t="s">
        <v>1184</v>
      </c>
      <c r="C1186" s="113">
        <f t="shared" si="38"/>
        <v>0</v>
      </c>
      <c r="D1186" s="113">
        <f t="shared" si="37"/>
        <v>0</v>
      </c>
      <c r="E1186" s="123"/>
      <c r="F1186" s="123"/>
      <c r="G1186" s="123"/>
    </row>
    <row r="1187" customHeight="1" spans="1:7">
      <c r="A1187" s="121">
        <v>2146099</v>
      </c>
      <c r="B1187" s="122" t="s">
        <v>1185</v>
      </c>
      <c r="C1187" s="113">
        <f t="shared" si="38"/>
        <v>0</v>
      </c>
      <c r="D1187" s="113">
        <f t="shared" si="37"/>
        <v>0</v>
      </c>
      <c r="E1187" s="123"/>
      <c r="F1187" s="123"/>
      <c r="G1187" s="123"/>
    </row>
    <row r="1188" s="101" customFormat="1" customHeight="1" spans="1:7">
      <c r="A1188" s="118">
        <v>21462</v>
      </c>
      <c r="B1188" s="119" t="s">
        <v>1186</v>
      </c>
      <c r="C1188" s="117">
        <f t="shared" si="38"/>
        <v>0</v>
      </c>
      <c r="D1188" s="117">
        <f t="shared" si="37"/>
        <v>0</v>
      </c>
      <c r="E1188" s="120">
        <f>SUM(E1189:E1192)</f>
        <v>0</v>
      </c>
      <c r="F1188" s="120">
        <f>SUM(F1189:F1192)</f>
        <v>0</v>
      </c>
      <c r="G1188" s="120">
        <f>SUM(G1189:G1192)</f>
        <v>0</v>
      </c>
    </row>
    <row r="1189" customHeight="1" spans="1:7">
      <c r="A1189" s="121">
        <v>2146201</v>
      </c>
      <c r="B1189" s="122" t="s">
        <v>1187</v>
      </c>
      <c r="C1189" s="113">
        <f t="shared" si="38"/>
        <v>0</v>
      </c>
      <c r="D1189" s="113">
        <f t="shared" si="37"/>
        <v>0</v>
      </c>
      <c r="E1189" s="123"/>
      <c r="F1189" s="123"/>
      <c r="G1189" s="123"/>
    </row>
    <row r="1190" customHeight="1" spans="1:7">
      <c r="A1190" s="121">
        <v>2146202</v>
      </c>
      <c r="B1190" s="122" t="s">
        <v>1188</v>
      </c>
      <c r="C1190" s="113">
        <f t="shared" si="38"/>
        <v>0</v>
      </c>
      <c r="D1190" s="113">
        <f t="shared" si="37"/>
        <v>0</v>
      </c>
      <c r="E1190" s="123"/>
      <c r="F1190" s="123"/>
      <c r="G1190" s="123"/>
    </row>
    <row r="1191" customHeight="1" spans="1:7">
      <c r="A1191" s="121">
        <v>2146203</v>
      </c>
      <c r="B1191" s="122" t="s">
        <v>1189</v>
      </c>
      <c r="C1191" s="113">
        <f t="shared" si="38"/>
        <v>0</v>
      </c>
      <c r="D1191" s="113">
        <f t="shared" si="37"/>
        <v>0</v>
      </c>
      <c r="E1191" s="123"/>
      <c r="F1191" s="123"/>
      <c r="G1191" s="123"/>
    </row>
    <row r="1192" customHeight="1" spans="1:7">
      <c r="A1192" s="121">
        <v>2146299</v>
      </c>
      <c r="B1192" s="122" t="s">
        <v>1190</v>
      </c>
      <c r="C1192" s="113">
        <f t="shared" si="38"/>
        <v>0</v>
      </c>
      <c r="D1192" s="113">
        <f t="shared" si="37"/>
        <v>0</v>
      </c>
      <c r="E1192" s="123"/>
      <c r="F1192" s="123"/>
      <c r="G1192" s="123"/>
    </row>
    <row r="1193" s="101" customFormat="1" customHeight="1" spans="1:7">
      <c r="A1193" s="118">
        <v>21463</v>
      </c>
      <c r="B1193" s="119" t="s">
        <v>1191</v>
      </c>
      <c r="C1193" s="117">
        <f t="shared" si="38"/>
        <v>0</v>
      </c>
      <c r="D1193" s="117">
        <f t="shared" si="37"/>
        <v>0</v>
      </c>
      <c r="E1193" s="120">
        <f>SUM(E1194:E1197)</f>
        <v>0</v>
      </c>
      <c r="F1193" s="120">
        <f>SUM(F1194:F1197)</f>
        <v>0</v>
      </c>
      <c r="G1193" s="120">
        <f>SUM(G1194:G1197)</f>
        <v>0</v>
      </c>
    </row>
    <row r="1194" customHeight="1" spans="1:7">
      <c r="A1194" s="121">
        <v>2146301</v>
      </c>
      <c r="B1194" s="122" t="s">
        <v>1192</v>
      </c>
      <c r="C1194" s="113">
        <f t="shared" si="38"/>
        <v>0</v>
      </c>
      <c r="D1194" s="113">
        <f t="shared" si="37"/>
        <v>0</v>
      </c>
      <c r="E1194" s="123"/>
      <c r="F1194" s="123"/>
      <c r="G1194" s="123"/>
    </row>
    <row r="1195" customHeight="1" spans="1:7">
      <c r="A1195" s="121">
        <v>2146302</v>
      </c>
      <c r="B1195" s="122" t="s">
        <v>1193</v>
      </c>
      <c r="C1195" s="113">
        <f t="shared" si="38"/>
        <v>0</v>
      </c>
      <c r="D1195" s="113">
        <f t="shared" si="37"/>
        <v>0</v>
      </c>
      <c r="E1195" s="123"/>
      <c r="F1195" s="123"/>
      <c r="G1195" s="123"/>
    </row>
    <row r="1196" customHeight="1" spans="1:7">
      <c r="A1196" s="121">
        <v>2146303</v>
      </c>
      <c r="B1196" s="122" t="s">
        <v>1194</v>
      </c>
      <c r="C1196" s="113">
        <f t="shared" si="38"/>
        <v>0</v>
      </c>
      <c r="D1196" s="113">
        <f t="shared" si="37"/>
        <v>0</v>
      </c>
      <c r="E1196" s="123"/>
      <c r="F1196" s="123"/>
      <c r="G1196" s="123"/>
    </row>
    <row r="1197" customHeight="1" spans="1:7">
      <c r="A1197" s="121">
        <v>2146399</v>
      </c>
      <c r="B1197" s="122" t="s">
        <v>1195</v>
      </c>
      <c r="C1197" s="113">
        <f t="shared" si="38"/>
        <v>0</v>
      </c>
      <c r="D1197" s="113">
        <f t="shared" si="37"/>
        <v>0</v>
      </c>
      <c r="E1197" s="123"/>
      <c r="F1197" s="123"/>
      <c r="G1197" s="123"/>
    </row>
    <row r="1198" s="101" customFormat="1" customHeight="1" spans="1:7">
      <c r="A1198" s="118">
        <v>21464</v>
      </c>
      <c r="B1198" s="119" t="s">
        <v>1196</v>
      </c>
      <c r="C1198" s="117">
        <f t="shared" si="38"/>
        <v>0</v>
      </c>
      <c r="D1198" s="117">
        <f t="shared" si="37"/>
        <v>0</v>
      </c>
      <c r="E1198" s="120">
        <f>SUM(E1199:E1206)</f>
        <v>0</v>
      </c>
      <c r="F1198" s="120">
        <f>SUM(F1199:F1206)</f>
        <v>0</v>
      </c>
      <c r="G1198" s="120">
        <f>SUM(G1199:G1206)</f>
        <v>0</v>
      </c>
    </row>
    <row r="1199" customHeight="1" spans="1:7">
      <c r="A1199" s="121">
        <v>2146401</v>
      </c>
      <c r="B1199" s="122" t="s">
        <v>1197</v>
      </c>
      <c r="C1199" s="113">
        <f t="shared" si="38"/>
        <v>0</v>
      </c>
      <c r="D1199" s="113">
        <f t="shared" si="37"/>
        <v>0</v>
      </c>
      <c r="E1199" s="123"/>
      <c r="F1199" s="123"/>
      <c r="G1199" s="123"/>
    </row>
    <row r="1200" customHeight="1" spans="1:7">
      <c r="A1200" s="121">
        <v>2146402</v>
      </c>
      <c r="B1200" s="122" t="s">
        <v>1198</v>
      </c>
      <c r="C1200" s="113">
        <f t="shared" si="38"/>
        <v>0</v>
      </c>
      <c r="D1200" s="113">
        <f t="shared" si="37"/>
        <v>0</v>
      </c>
      <c r="E1200" s="123"/>
      <c r="F1200" s="123"/>
      <c r="G1200" s="123"/>
    </row>
    <row r="1201" customHeight="1" spans="1:7">
      <c r="A1201" s="121">
        <v>2146403</v>
      </c>
      <c r="B1201" s="122" t="s">
        <v>1199</v>
      </c>
      <c r="C1201" s="113">
        <f t="shared" si="38"/>
        <v>0</v>
      </c>
      <c r="D1201" s="113">
        <f t="shared" si="37"/>
        <v>0</v>
      </c>
      <c r="E1201" s="123"/>
      <c r="F1201" s="123"/>
      <c r="G1201" s="123"/>
    </row>
    <row r="1202" customHeight="1" spans="1:7">
      <c r="A1202" s="121">
        <v>2146404</v>
      </c>
      <c r="B1202" s="122" t="s">
        <v>1200</v>
      </c>
      <c r="C1202" s="113">
        <f t="shared" si="38"/>
        <v>0</v>
      </c>
      <c r="D1202" s="113">
        <f t="shared" si="37"/>
        <v>0</v>
      </c>
      <c r="E1202" s="123"/>
      <c r="F1202" s="123"/>
      <c r="G1202" s="123"/>
    </row>
    <row r="1203" customHeight="1" spans="1:7">
      <c r="A1203" s="121">
        <v>2146405</v>
      </c>
      <c r="B1203" s="122" t="s">
        <v>1201</v>
      </c>
      <c r="C1203" s="113">
        <f t="shared" si="38"/>
        <v>0</v>
      </c>
      <c r="D1203" s="113">
        <f t="shared" si="37"/>
        <v>0</v>
      </c>
      <c r="E1203" s="123"/>
      <c r="F1203" s="123"/>
      <c r="G1203" s="123"/>
    </row>
    <row r="1204" customHeight="1" spans="1:7">
      <c r="A1204" s="121">
        <v>2146406</v>
      </c>
      <c r="B1204" s="122" t="s">
        <v>1202</v>
      </c>
      <c r="C1204" s="113">
        <f t="shared" si="38"/>
        <v>0</v>
      </c>
      <c r="D1204" s="113">
        <f t="shared" si="37"/>
        <v>0</v>
      </c>
      <c r="E1204" s="123"/>
      <c r="F1204" s="123"/>
      <c r="G1204" s="123"/>
    </row>
    <row r="1205" customHeight="1" spans="1:7">
      <c r="A1205" s="121">
        <v>2146407</v>
      </c>
      <c r="B1205" s="122" t="s">
        <v>1203</v>
      </c>
      <c r="C1205" s="113">
        <f t="shared" si="38"/>
        <v>0</v>
      </c>
      <c r="D1205" s="113">
        <f t="shared" si="37"/>
        <v>0</v>
      </c>
      <c r="E1205" s="123"/>
      <c r="F1205" s="123"/>
      <c r="G1205" s="123"/>
    </row>
    <row r="1206" customHeight="1" spans="1:7">
      <c r="A1206" s="121">
        <v>2146499</v>
      </c>
      <c r="B1206" s="122" t="s">
        <v>1204</v>
      </c>
      <c r="C1206" s="113">
        <f t="shared" si="38"/>
        <v>0</v>
      </c>
      <c r="D1206" s="113">
        <f t="shared" si="37"/>
        <v>0</v>
      </c>
      <c r="E1206" s="123"/>
      <c r="F1206" s="123"/>
      <c r="G1206" s="123"/>
    </row>
    <row r="1207" s="101" customFormat="1" customHeight="1" spans="1:7">
      <c r="A1207" s="118">
        <v>21468</v>
      </c>
      <c r="B1207" s="119" t="s">
        <v>1205</v>
      </c>
      <c r="C1207" s="117">
        <f t="shared" si="38"/>
        <v>0</v>
      </c>
      <c r="D1207" s="117">
        <f t="shared" si="37"/>
        <v>0</v>
      </c>
      <c r="E1207" s="120">
        <f>SUM(E1208:E1213)</f>
        <v>0</v>
      </c>
      <c r="F1207" s="120">
        <f>SUM(F1208:F1213)</f>
        <v>0</v>
      </c>
      <c r="G1207" s="120">
        <f>SUM(G1208:G1213)</f>
        <v>0</v>
      </c>
    </row>
    <row r="1208" customHeight="1" spans="1:7">
      <c r="A1208" s="121">
        <v>2146801</v>
      </c>
      <c r="B1208" s="122" t="s">
        <v>1206</v>
      </c>
      <c r="C1208" s="113">
        <f t="shared" si="38"/>
        <v>0</v>
      </c>
      <c r="D1208" s="113">
        <f t="shared" si="37"/>
        <v>0</v>
      </c>
      <c r="E1208" s="123"/>
      <c r="F1208" s="123"/>
      <c r="G1208" s="123"/>
    </row>
    <row r="1209" customHeight="1" spans="1:7">
      <c r="A1209" s="121">
        <v>2146802</v>
      </c>
      <c r="B1209" s="122" t="s">
        <v>1207</v>
      </c>
      <c r="C1209" s="113">
        <f t="shared" si="38"/>
        <v>0</v>
      </c>
      <c r="D1209" s="113">
        <f t="shared" si="37"/>
        <v>0</v>
      </c>
      <c r="E1209" s="123"/>
      <c r="F1209" s="123"/>
      <c r="G1209" s="123"/>
    </row>
    <row r="1210" customHeight="1" spans="1:7">
      <c r="A1210" s="121">
        <v>2146803</v>
      </c>
      <c r="B1210" s="122" t="s">
        <v>1208</v>
      </c>
      <c r="C1210" s="113">
        <f t="shared" si="38"/>
        <v>0</v>
      </c>
      <c r="D1210" s="113">
        <f t="shared" si="37"/>
        <v>0</v>
      </c>
      <c r="E1210" s="123"/>
      <c r="F1210" s="123"/>
      <c r="G1210" s="123"/>
    </row>
    <row r="1211" customHeight="1" spans="1:7">
      <c r="A1211" s="121">
        <v>2146804</v>
      </c>
      <c r="B1211" s="122" t="s">
        <v>1209</v>
      </c>
      <c r="C1211" s="113">
        <f t="shared" si="38"/>
        <v>0</v>
      </c>
      <c r="D1211" s="113">
        <f t="shared" si="37"/>
        <v>0</v>
      </c>
      <c r="E1211" s="123"/>
      <c r="F1211" s="123"/>
      <c r="G1211" s="123"/>
    </row>
    <row r="1212" customHeight="1" spans="1:7">
      <c r="A1212" s="121">
        <v>2146805</v>
      </c>
      <c r="B1212" s="122" t="s">
        <v>1210</v>
      </c>
      <c r="C1212" s="113">
        <f t="shared" si="38"/>
        <v>0</v>
      </c>
      <c r="D1212" s="113">
        <f t="shared" si="37"/>
        <v>0</v>
      </c>
      <c r="E1212" s="123"/>
      <c r="F1212" s="123"/>
      <c r="G1212" s="123"/>
    </row>
    <row r="1213" customHeight="1" spans="1:7">
      <c r="A1213" s="121">
        <v>2146899</v>
      </c>
      <c r="B1213" s="122" t="s">
        <v>1211</v>
      </c>
      <c r="C1213" s="113">
        <f t="shared" si="38"/>
        <v>0</v>
      </c>
      <c r="D1213" s="113">
        <f t="shared" si="37"/>
        <v>0</v>
      </c>
      <c r="E1213" s="123"/>
      <c r="F1213" s="123"/>
      <c r="G1213" s="123"/>
    </row>
    <row r="1214" s="101" customFormat="1" customHeight="1" spans="1:7">
      <c r="A1214" s="118">
        <v>21469</v>
      </c>
      <c r="B1214" s="119" t="s">
        <v>1212</v>
      </c>
      <c r="C1214" s="117">
        <f t="shared" si="38"/>
        <v>0</v>
      </c>
      <c r="D1214" s="117">
        <f t="shared" si="37"/>
        <v>0</v>
      </c>
      <c r="E1214" s="120">
        <f>SUM(E1215:E1222)</f>
        <v>0</v>
      </c>
      <c r="F1214" s="120">
        <f>SUM(F1215:F1222)</f>
        <v>0</v>
      </c>
      <c r="G1214" s="120">
        <f>SUM(G1215:G1222)</f>
        <v>0</v>
      </c>
    </row>
    <row r="1215" customHeight="1" spans="1:7">
      <c r="A1215" s="121">
        <v>2146901</v>
      </c>
      <c r="B1215" s="122" t="s">
        <v>1213</v>
      </c>
      <c r="C1215" s="113">
        <f t="shared" si="38"/>
        <v>0</v>
      </c>
      <c r="D1215" s="113">
        <f t="shared" si="37"/>
        <v>0</v>
      </c>
      <c r="E1215" s="123"/>
      <c r="F1215" s="123"/>
      <c r="G1215" s="123"/>
    </row>
    <row r="1216" customHeight="1" spans="1:7">
      <c r="A1216" s="121">
        <v>2146902</v>
      </c>
      <c r="B1216" s="122" t="s">
        <v>1214</v>
      </c>
      <c r="C1216" s="113">
        <f t="shared" si="38"/>
        <v>0</v>
      </c>
      <c r="D1216" s="113">
        <f t="shared" si="37"/>
        <v>0</v>
      </c>
      <c r="E1216" s="123"/>
      <c r="F1216" s="123"/>
      <c r="G1216" s="123"/>
    </row>
    <row r="1217" customHeight="1" spans="1:7">
      <c r="A1217" s="121">
        <v>2146903</v>
      </c>
      <c r="B1217" s="122" t="s">
        <v>1215</v>
      </c>
      <c r="C1217" s="113">
        <f t="shared" si="38"/>
        <v>0</v>
      </c>
      <c r="D1217" s="113">
        <f t="shared" si="37"/>
        <v>0</v>
      </c>
      <c r="E1217" s="123"/>
      <c r="F1217" s="123"/>
      <c r="G1217" s="123"/>
    </row>
    <row r="1218" customHeight="1" spans="1:7">
      <c r="A1218" s="121">
        <v>2146904</v>
      </c>
      <c r="B1218" s="122" t="s">
        <v>1216</v>
      </c>
      <c r="C1218" s="113">
        <f t="shared" si="38"/>
        <v>0</v>
      </c>
      <c r="D1218" s="113">
        <f t="shared" si="37"/>
        <v>0</v>
      </c>
      <c r="E1218" s="123"/>
      <c r="F1218" s="123"/>
      <c r="G1218" s="123"/>
    </row>
    <row r="1219" customHeight="1" spans="1:7">
      <c r="A1219" s="121">
        <v>2146906</v>
      </c>
      <c r="B1219" s="122" t="s">
        <v>1217</v>
      </c>
      <c r="C1219" s="113">
        <f t="shared" si="38"/>
        <v>0</v>
      </c>
      <c r="D1219" s="113">
        <f t="shared" si="37"/>
        <v>0</v>
      </c>
      <c r="E1219" s="123"/>
      <c r="F1219" s="123"/>
      <c r="G1219" s="123"/>
    </row>
    <row r="1220" customHeight="1" spans="1:7">
      <c r="A1220" s="121">
        <v>2146907</v>
      </c>
      <c r="B1220" s="122" t="s">
        <v>1218</v>
      </c>
      <c r="C1220" s="113">
        <f t="shared" si="38"/>
        <v>0</v>
      </c>
      <c r="D1220" s="113">
        <f t="shared" si="37"/>
        <v>0</v>
      </c>
      <c r="E1220" s="123"/>
      <c r="F1220" s="123"/>
      <c r="G1220" s="123"/>
    </row>
    <row r="1221" customHeight="1" spans="1:7">
      <c r="A1221" s="121">
        <v>2146908</v>
      </c>
      <c r="B1221" s="122" t="s">
        <v>1219</v>
      </c>
      <c r="C1221" s="113">
        <f t="shared" si="38"/>
        <v>0</v>
      </c>
      <c r="D1221" s="113">
        <f t="shared" si="37"/>
        <v>0</v>
      </c>
      <c r="E1221" s="123"/>
      <c r="F1221" s="123"/>
      <c r="G1221" s="123"/>
    </row>
    <row r="1222" customHeight="1" spans="1:7">
      <c r="A1222" s="121">
        <v>2146999</v>
      </c>
      <c r="B1222" s="122" t="s">
        <v>1220</v>
      </c>
      <c r="C1222" s="113">
        <f t="shared" si="38"/>
        <v>0</v>
      </c>
      <c r="D1222" s="113">
        <f t="shared" si="37"/>
        <v>0</v>
      </c>
      <c r="E1222" s="123"/>
      <c r="F1222" s="123"/>
      <c r="G1222" s="123"/>
    </row>
    <row r="1223" s="101" customFormat="1" customHeight="1" spans="1:7">
      <c r="A1223" s="118">
        <v>21470</v>
      </c>
      <c r="B1223" s="119" t="s">
        <v>1221</v>
      </c>
      <c r="C1223" s="117">
        <f t="shared" si="38"/>
        <v>0</v>
      </c>
      <c r="D1223" s="117">
        <f t="shared" ref="D1223:D1286" si="39">SUM(E1223+F1223)</f>
        <v>0</v>
      </c>
      <c r="E1223" s="120">
        <f>SUM(E1224:E1225)</f>
        <v>0</v>
      </c>
      <c r="F1223" s="120">
        <f>SUM(F1224:F1225)</f>
        <v>0</v>
      </c>
      <c r="G1223" s="120">
        <f>SUM(G1224:G1225)</f>
        <v>0</v>
      </c>
    </row>
    <row r="1224" customHeight="1" spans="1:7">
      <c r="A1224" s="121">
        <v>2147001</v>
      </c>
      <c r="B1224" s="122" t="s">
        <v>1125</v>
      </c>
      <c r="C1224" s="113">
        <f t="shared" si="38"/>
        <v>0</v>
      </c>
      <c r="D1224" s="113">
        <f t="shared" si="39"/>
        <v>0</v>
      </c>
      <c r="E1224" s="123"/>
      <c r="F1224" s="123"/>
      <c r="G1224" s="123"/>
    </row>
    <row r="1225" customHeight="1" spans="1:7">
      <c r="A1225" s="121">
        <v>2147099</v>
      </c>
      <c r="B1225" s="122" t="s">
        <v>1222</v>
      </c>
      <c r="C1225" s="113">
        <f t="shared" ref="C1225:C1288" si="40">SUM(D1225+G1225)</f>
        <v>0</v>
      </c>
      <c r="D1225" s="113">
        <f t="shared" si="39"/>
        <v>0</v>
      </c>
      <c r="E1225" s="123"/>
      <c r="F1225" s="123"/>
      <c r="G1225" s="123"/>
    </row>
    <row r="1226" s="101" customFormat="1" customHeight="1" spans="1:7">
      <c r="A1226" s="118">
        <v>21471</v>
      </c>
      <c r="B1226" s="119" t="s">
        <v>1223</v>
      </c>
      <c r="C1226" s="117">
        <f t="shared" si="40"/>
        <v>0</v>
      </c>
      <c r="D1226" s="117">
        <f t="shared" si="39"/>
        <v>0</v>
      </c>
      <c r="E1226" s="120">
        <f>SUM(E1227:E1228)</f>
        <v>0</v>
      </c>
      <c r="F1226" s="120">
        <f>SUM(F1227:F1228)</f>
        <v>0</v>
      </c>
      <c r="G1226" s="120">
        <f>SUM(G1227:G1228)</f>
        <v>0</v>
      </c>
    </row>
    <row r="1227" customHeight="1" spans="1:7">
      <c r="A1227" s="121">
        <v>2147101</v>
      </c>
      <c r="B1227" s="122" t="s">
        <v>1125</v>
      </c>
      <c r="C1227" s="113">
        <f t="shared" si="40"/>
        <v>0</v>
      </c>
      <c r="D1227" s="113">
        <f t="shared" si="39"/>
        <v>0</v>
      </c>
      <c r="E1227" s="123"/>
      <c r="F1227" s="123"/>
      <c r="G1227" s="123"/>
    </row>
    <row r="1228" customHeight="1" spans="1:7">
      <c r="A1228" s="121">
        <v>2147199</v>
      </c>
      <c r="B1228" s="122" t="s">
        <v>1224</v>
      </c>
      <c r="C1228" s="113">
        <f t="shared" si="40"/>
        <v>0</v>
      </c>
      <c r="D1228" s="113">
        <f t="shared" si="39"/>
        <v>0</v>
      </c>
      <c r="E1228" s="123"/>
      <c r="F1228" s="123"/>
      <c r="G1228" s="123"/>
    </row>
    <row r="1229" s="101" customFormat="1" customHeight="1" spans="1:7">
      <c r="A1229" s="118">
        <v>21472</v>
      </c>
      <c r="B1229" s="119" t="s">
        <v>1225</v>
      </c>
      <c r="C1229" s="117">
        <f t="shared" si="40"/>
        <v>0</v>
      </c>
      <c r="D1229" s="117">
        <f t="shared" si="39"/>
        <v>0</v>
      </c>
      <c r="E1229" s="120"/>
      <c r="F1229" s="120"/>
      <c r="G1229" s="120"/>
    </row>
    <row r="1230" s="101" customFormat="1" customHeight="1" spans="1:7">
      <c r="A1230" s="118">
        <v>21473</v>
      </c>
      <c r="B1230" s="119" t="s">
        <v>1226</v>
      </c>
      <c r="C1230" s="117">
        <f t="shared" si="40"/>
        <v>0</v>
      </c>
      <c r="D1230" s="117">
        <f t="shared" si="39"/>
        <v>0</v>
      </c>
      <c r="E1230" s="120">
        <f>SUM(E1231:E1233)</f>
        <v>0</v>
      </c>
      <c r="F1230" s="120">
        <f>SUM(F1231:F1233)</f>
        <v>0</v>
      </c>
      <c r="G1230" s="120">
        <f>SUM(G1231:G1233)</f>
        <v>0</v>
      </c>
    </row>
    <row r="1231" customHeight="1" spans="1:7">
      <c r="A1231" s="121">
        <v>2147301</v>
      </c>
      <c r="B1231" s="122" t="s">
        <v>1227</v>
      </c>
      <c r="C1231" s="113">
        <f t="shared" si="40"/>
        <v>0</v>
      </c>
      <c r="D1231" s="113">
        <f t="shared" si="39"/>
        <v>0</v>
      </c>
      <c r="E1231" s="123"/>
      <c r="F1231" s="123"/>
      <c r="G1231" s="123"/>
    </row>
    <row r="1232" customHeight="1" spans="1:7">
      <c r="A1232" s="121">
        <v>2147303</v>
      </c>
      <c r="B1232" s="122" t="s">
        <v>1194</v>
      </c>
      <c r="C1232" s="113">
        <f t="shared" si="40"/>
        <v>0</v>
      </c>
      <c r="D1232" s="113">
        <f t="shared" si="39"/>
        <v>0</v>
      </c>
      <c r="E1232" s="123"/>
      <c r="F1232" s="123"/>
      <c r="G1232" s="123"/>
    </row>
    <row r="1233" customHeight="1" spans="1:7">
      <c r="A1233" s="121">
        <v>2147399</v>
      </c>
      <c r="B1233" s="122" t="s">
        <v>1228</v>
      </c>
      <c r="C1233" s="113">
        <f t="shared" si="40"/>
        <v>0</v>
      </c>
      <c r="D1233" s="113">
        <f t="shared" si="39"/>
        <v>0</v>
      </c>
      <c r="E1233" s="123"/>
      <c r="F1233" s="123"/>
      <c r="G1233" s="123"/>
    </row>
    <row r="1234" s="101" customFormat="1" customHeight="1" spans="1:7">
      <c r="A1234" s="118">
        <v>21499</v>
      </c>
      <c r="B1234" s="119" t="s">
        <v>1229</v>
      </c>
      <c r="C1234" s="117">
        <f t="shared" si="40"/>
        <v>0</v>
      </c>
      <c r="D1234" s="117">
        <f t="shared" si="39"/>
        <v>0</v>
      </c>
      <c r="E1234" s="120">
        <f>SUM(E1235:E1236)</f>
        <v>0</v>
      </c>
      <c r="F1234" s="120">
        <f>SUM(F1235:F1236)</f>
        <v>0</v>
      </c>
      <c r="G1234" s="120">
        <f>SUM(G1235:G1236)</f>
        <v>0</v>
      </c>
    </row>
    <row r="1235" customHeight="1" spans="1:7">
      <c r="A1235" s="121">
        <v>2149901</v>
      </c>
      <c r="B1235" s="122" t="s">
        <v>1230</v>
      </c>
      <c r="C1235" s="113">
        <f t="shared" si="40"/>
        <v>0</v>
      </c>
      <c r="D1235" s="113">
        <f t="shared" si="39"/>
        <v>0</v>
      </c>
      <c r="E1235" s="123"/>
      <c r="F1235" s="123"/>
      <c r="G1235" s="123"/>
    </row>
    <row r="1236" customHeight="1" spans="1:7">
      <c r="A1236" s="121">
        <v>2149999</v>
      </c>
      <c r="B1236" s="122" t="s">
        <v>1229</v>
      </c>
      <c r="C1236" s="113">
        <f t="shared" si="40"/>
        <v>0</v>
      </c>
      <c r="D1236" s="113">
        <f t="shared" si="39"/>
        <v>0</v>
      </c>
      <c r="E1236" s="123"/>
      <c r="F1236" s="123"/>
      <c r="G1236" s="123"/>
    </row>
    <row r="1237" s="101" customFormat="1" customHeight="1" spans="1:7">
      <c r="A1237" s="75">
        <v>215</v>
      </c>
      <c r="B1237" s="75" t="s">
        <v>1231</v>
      </c>
      <c r="C1237" s="117">
        <f t="shared" si="40"/>
        <v>0</v>
      </c>
      <c r="D1237" s="117">
        <f t="shared" si="39"/>
        <v>0</v>
      </c>
      <c r="E1237" s="120">
        <f>SUM(E1238+E1248+E1264+E1269+E1280+E1287+E1295+E1299)</f>
        <v>0</v>
      </c>
      <c r="F1237" s="120">
        <f>SUM(F1238+F1248+F1264+F1269+F1280+F1287+F1295+F1299)</f>
        <v>0</v>
      </c>
      <c r="G1237" s="120">
        <f>SUM(G1238+G1248+G1264+G1269+G1280+G1287+G1295+G1299)</f>
        <v>0</v>
      </c>
    </row>
    <row r="1238" s="101" customFormat="1" customHeight="1" spans="1:7">
      <c r="A1238" s="118">
        <v>21501</v>
      </c>
      <c r="B1238" s="119" t="s">
        <v>1232</v>
      </c>
      <c r="C1238" s="117">
        <f t="shared" si="40"/>
        <v>0</v>
      </c>
      <c r="D1238" s="117">
        <f t="shared" si="39"/>
        <v>0</v>
      </c>
      <c r="E1238" s="120">
        <f>SUM(E1239:E1247)</f>
        <v>0</v>
      </c>
      <c r="F1238" s="120">
        <f>SUM(F1239:F1247)</f>
        <v>0</v>
      </c>
      <c r="G1238" s="120">
        <f>SUM(G1239:G1247)</f>
        <v>0</v>
      </c>
    </row>
    <row r="1239" customHeight="1" spans="1:7">
      <c r="A1239" s="121">
        <v>2150101</v>
      </c>
      <c r="B1239" s="122" t="s">
        <v>1233</v>
      </c>
      <c r="C1239" s="113">
        <f t="shared" si="40"/>
        <v>0</v>
      </c>
      <c r="D1239" s="113">
        <f t="shared" si="39"/>
        <v>0</v>
      </c>
      <c r="E1239" s="123"/>
      <c r="F1239" s="123"/>
      <c r="G1239" s="123"/>
    </row>
    <row r="1240" customHeight="1" spans="1:7">
      <c r="A1240" s="121">
        <v>2150102</v>
      </c>
      <c r="B1240" s="122" t="s">
        <v>1234</v>
      </c>
      <c r="C1240" s="113">
        <f t="shared" si="40"/>
        <v>0</v>
      </c>
      <c r="D1240" s="113">
        <f t="shared" si="39"/>
        <v>0</v>
      </c>
      <c r="E1240" s="123"/>
      <c r="F1240" s="123"/>
      <c r="G1240" s="123"/>
    </row>
    <row r="1241" customHeight="1" spans="1:7">
      <c r="A1241" s="121">
        <v>2150103</v>
      </c>
      <c r="B1241" s="122" t="s">
        <v>1235</v>
      </c>
      <c r="C1241" s="113">
        <f t="shared" si="40"/>
        <v>0</v>
      </c>
      <c r="D1241" s="113">
        <f t="shared" si="39"/>
        <v>0</v>
      </c>
      <c r="E1241" s="123"/>
      <c r="F1241" s="123"/>
      <c r="G1241" s="123"/>
    </row>
    <row r="1242" customHeight="1" spans="1:7">
      <c r="A1242" s="121">
        <v>2150104</v>
      </c>
      <c r="B1242" s="122" t="s">
        <v>1236</v>
      </c>
      <c r="C1242" s="113">
        <f t="shared" si="40"/>
        <v>0</v>
      </c>
      <c r="D1242" s="113">
        <f t="shared" si="39"/>
        <v>0</v>
      </c>
      <c r="E1242" s="123"/>
      <c r="F1242" s="123"/>
      <c r="G1242" s="123"/>
    </row>
    <row r="1243" customHeight="1" spans="1:7">
      <c r="A1243" s="121">
        <v>2150105</v>
      </c>
      <c r="B1243" s="122" t="s">
        <v>1237</v>
      </c>
      <c r="C1243" s="113">
        <f t="shared" si="40"/>
        <v>0</v>
      </c>
      <c r="D1243" s="113">
        <f t="shared" si="39"/>
        <v>0</v>
      </c>
      <c r="E1243" s="123"/>
      <c r="F1243" s="123"/>
      <c r="G1243" s="123"/>
    </row>
    <row r="1244" customHeight="1" spans="1:7">
      <c r="A1244" s="121">
        <v>2150106</v>
      </c>
      <c r="B1244" s="122" t="s">
        <v>1238</v>
      </c>
      <c r="C1244" s="113">
        <f t="shared" si="40"/>
        <v>0</v>
      </c>
      <c r="D1244" s="113">
        <f t="shared" si="39"/>
        <v>0</v>
      </c>
      <c r="E1244" s="123"/>
      <c r="F1244" s="123"/>
      <c r="G1244" s="123"/>
    </row>
    <row r="1245" customHeight="1" spans="1:7">
      <c r="A1245" s="121">
        <v>2150107</v>
      </c>
      <c r="B1245" s="122" t="s">
        <v>1239</v>
      </c>
      <c r="C1245" s="113">
        <f t="shared" si="40"/>
        <v>0</v>
      </c>
      <c r="D1245" s="113">
        <f t="shared" si="39"/>
        <v>0</v>
      </c>
      <c r="E1245" s="123"/>
      <c r="F1245" s="123"/>
      <c r="G1245" s="123"/>
    </row>
    <row r="1246" customHeight="1" spans="1:7">
      <c r="A1246" s="121">
        <v>2150108</v>
      </c>
      <c r="B1246" s="122" t="s">
        <v>1240</v>
      </c>
      <c r="C1246" s="113">
        <f t="shared" si="40"/>
        <v>0</v>
      </c>
      <c r="D1246" s="113">
        <f t="shared" si="39"/>
        <v>0</v>
      </c>
      <c r="E1246" s="123"/>
      <c r="F1246" s="123"/>
      <c r="G1246" s="123"/>
    </row>
    <row r="1247" customHeight="1" spans="1:7">
      <c r="A1247" s="121">
        <v>2150199</v>
      </c>
      <c r="B1247" s="122" t="s">
        <v>1241</v>
      </c>
      <c r="C1247" s="113">
        <f t="shared" si="40"/>
        <v>0</v>
      </c>
      <c r="D1247" s="113">
        <f t="shared" si="39"/>
        <v>0</v>
      </c>
      <c r="E1247" s="123"/>
      <c r="F1247" s="123"/>
      <c r="G1247" s="123"/>
    </row>
    <row r="1248" s="101" customFormat="1" customHeight="1" spans="1:7">
      <c r="A1248" s="118">
        <v>21502</v>
      </c>
      <c r="B1248" s="119" t="s">
        <v>1242</v>
      </c>
      <c r="C1248" s="117">
        <f t="shared" si="40"/>
        <v>0</v>
      </c>
      <c r="D1248" s="117">
        <f t="shared" si="39"/>
        <v>0</v>
      </c>
      <c r="E1248" s="120">
        <f>SUM(E1249:E1263)</f>
        <v>0</v>
      </c>
      <c r="F1248" s="120">
        <f>SUM(F1249:F1263)</f>
        <v>0</v>
      </c>
      <c r="G1248" s="120">
        <f>SUM(G1249:G1263)</f>
        <v>0</v>
      </c>
    </row>
    <row r="1249" customHeight="1" spans="1:7">
      <c r="A1249" s="121">
        <v>2150201</v>
      </c>
      <c r="B1249" s="122" t="s">
        <v>1243</v>
      </c>
      <c r="C1249" s="113">
        <f t="shared" si="40"/>
        <v>0</v>
      </c>
      <c r="D1249" s="113">
        <f t="shared" si="39"/>
        <v>0</v>
      </c>
      <c r="E1249" s="123"/>
      <c r="F1249" s="123"/>
      <c r="G1249" s="123"/>
    </row>
    <row r="1250" customHeight="1" spans="1:7">
      <c r="A1250" s="121">
        <v>2150202</v>
      </c>
      <c r="B1250" s="122" t="s">
        <v>1244</v>
      </c>
      <c r="C1250" s="113">
        <f t="shared" si="40"/>
        <v>0</v>
      </c>
      <c r="D1250" s="113">
        <f t="shared" si="39"/>
        <v>0</v>
      </c>
      <c r="E1250" s="123"/>
      <c r="F1250" s="123"/>
      <c r="G1250" s="123"/>
    </row>
    <row r="1251" customHeight="1" spans="1:7">
      <c r="A1251" s="121">
        <v>2150203</v>
      </c>
      <c r="B1251" s="122" t="s">
        <v>1245</v>
      </c>
      <c r="C1251" s="113">
        <f t="shared" si="40"/>
        <v>0</v>
      </c>
      <c r="D1251" s="113">
        <f t="shared" si="39"/>
        <v>0</v>
      </c>
      <c r="E1251" s="123"/>
      <c r="F1251" s="123"/>
      <c r="G1251" s="123"/>
    </row>
    <row r="1252" customHeight="1" spans="1:7">
      <c r="A1252" s="121">
        <v>2150204</v>
      </c>
      <c r="B1252" s="122" t="s">
        <v>1246</v>
      </c>
      <c r="C1252" s="113">
        <f t="shared" si="40"/>
        <v>0</v>
      </c>
      <c r="D1252" s="113">
        <f t="shared" si="39"/>
        <v>0</v>
      </c>
      <c r="E1252" s="123"/>
      <c r="F1252" s="123"/>
      <c r="G1252" s="123"/>
    </row>
    <row r="1253" customHeight="1" spans="1:7">
      <c r="A1253" s="121">
        <v>2150205</v>
      </c>
      <c r="B1253" s="122" t="s">
        <v>1247</v>
      </c>
      <c r="C1253" s="113">
        <f t="shared" si="40"/>
        <v>0</v>
      </c>
      <c r="D1253" s="113">
        <f t="shared" si="39"/>
        <v>0</v>
      </c>
      <c r="E1253" s="123"/>
      <c r="F1253" s="123"/>
      <c r="G1253" s="123"/>
    </row>
    <row r="1254" customHeight="1" spans="1:7">
      <c r="A1254" s="121">
        <v>2150206</v>
      </c>
      <c r="B1254" s="122" t="s">
        <v>1248</v>
      </c>
      <c r="C1254" s="113">
        <f t="shared" si="40"/>
        <v>0</v>
      </c>
      <c r="D1254" s="113">
        <f t="shared" si="39"/>
        <v>0</v>
      </c>
      <c r="E1254" s="123"/>
      <c r="F1254" s="123"/>
      <c r="G1254" s="123"/>
    </row>
    <row r="1255" customHeight="1" spans="1:7">
      <c r="A1255" s="121">
        <v>2150207</v>
      </c>
      <c r="B1255" s="122" t="s">
        <v>1249</v>
      </c>
      <c r="C1255" s="113">
        <f t="shared" si="40"/>
        <v>0</v>
      </c>
      <c r="D1255" s="113">
        <f t="shared" si="39"/>
        <v>0</v>
      </c>
      <c r="E1255" s="123"/>
      <c r="F1255" s="123"/>
      <c r="G1255" s="123"/>
    </row>
    <row r="1256" customHeight="1" spans="1:7">
      <c r="A1256" s="121">
        <v>2150208</v>
      </c>
      <c r="B1256" s="122" t="s">
        <v>1250</v>
      </c>
      <c r="C1256" s="113">
        <f t="shared" si="40"/>
        <v>0</v>
      </c>
      <c r="D1256" s="113">
        <f t="shared" si="39"/>
        <v>0</v>
      </c>
      <c r="E1256" s="123"/>
      <c r="F1256" s="123"/>
      <c r="G1256" s="123"/>
    </row>
    <row r="1257" customHeight="1" spans="1:7">
      <c r="A1257" s="121">
        <v>2150209</v>
      </c>
      <c r="B1257" s="122" t="s">
        <v>1251</v>
      </c>
      <c r="C1257" s="113">
        <f t="shared" si="40"/>
        <v>0</v>
      </c>
      <c r="D1257" s="113">
        <f t="shared" si="39"/>
        <v>0</v>
      </c>
      <c r="E1257" s="123"/>
      <c r="F1257" s="123"/>
      <c r="G1257" s="123"/>
    </row>
    <row r="1258" customHeight="1" spans="1:7">
      <c r="A1258" s="121">
        <v>2150210</v>
      </c>
      <c r="B1258" s="122" t="s">
        <v>1252</v>
      </c>
      <c r="C1258" s="113">
        <f t="shared" si="40"/>
        <v>0</v>
      </c>
      <c r="D1258" s="113">
        <f t="shared" si="39"/>
        <v>0</v>
      </c>
      <c r="E1258" s="123"/>
      <c r="F1258" s="123"/>
      <c r="G1258" s="123"/>
    </row>
    <row r="1259" customHeight="1" spans="1:7">
      <c r="A1259" s="121">
        <v>2150212</v>
      </c>
      <c r="B1259" s="122" t="s">
        <v>1253</v>
      </c>
      <c r="C1259" s="113">
        <f t="shared" si="40"/>
        <v>0</v>
      </c>
      <c r="D1259" s="113">
        <f t="shared" si="39"/>
        <v>0</v>
      </c>
      <c r="E1259" s="123"/>
      <c r="F1259" s="123"/>
      <c r="G1259" s="123"/>
    </row>
    <row r="1260" customHeight="1" spans="1:7">
      <c r="A1260" s="121">
        <v>2150213</v>
      </c>
      <c r="B1260" s="122" t="s">
        <v>1254</v>
      </c>
      <c r="C1260" s="113">
        <f t="shared" si="40"/>
        <v>0</v>
      </c>
      <c r="D1260" s="113">
        <f t="shared" si="39"/>
        <v>0</v>
      </c>
      <c r="E1260" s="123"/>
      <c r="F1260" s="123"/>
      <c r="G1260" s="123"/>
    </row>
    <row r="1261" customHeight="1" spans="1:7">
      <c r="A1261" s="121">
        <v>2150214</v>
      </c>
      <c r="B1261" s="122" t="s">
        <v>1255</v>
      </c>
      <c r="C1261" s="113">
        <f t="shared" si="40"/>
        <v>0</v>
      </c>
      <c r="D1261" s="113">
        <f t="shared" si="39"/>
        <v>0</v>
      </c>
      <c r="E1261" s="123"/>
      <c r="F1261" s="123"/>
      <c r="G1261" s="123"/>
    </row>
    <row r="1262" customHeight="1" spans="1:7">
      <c r="A1262" s="121">
        <v>2150215</v>
      </c>
      <c r="B1262" s="122" t="s">
        <v>1256</v>
      </c>
      <c r="C1262" s="113">
        <f t="shared" si="40"/>
        <v>0</v>
      </c>
      <c r="D1262" s="113">
        <f t="shared" si="39"/>
        <v>0</v>
      </c>
      <c r="E1262" s="123"/>
      <c r="F1262" s="123"/>
      <c r="G1262" s="123"/>
    </row>
    <row r="1263" customHeight="1" spans="1:7">
      <c r="A1263" s="121">
        <v>2150299</v>
      </c>
      <c r="B1263" s="122" t="s">
        <v>1257</v>
      </c>
      <c r="C1263" s="113">
        <f t="shared" si="40"/>
        <v>0</v>
      </c>
      <c r="D1263" s="113">
        <f t="shared" si="39"/>
        <v>0</v>
      </c>
      <c r="E1263" s="123"/>
      <c r="F1263" s="123"/>
      <c r="G1263" s="123"/>
    </row>
    <row r="1264" s="101" customFormat="1" customHeight="1" spans="1:7">
      <c r="A1264" s="118">
        <v>21503</v>
      </c>
      <c r="B1264" s="119" t="s">
        <v>1258</v>
      </c>
      <c r="C1264" s="117">
        <f t="shared" si="40"/>
        <v>0</v>
      </c>
      <c r="D1264" s="117">
        <f t="shared" si="39"/>
        <v>0</v>
      </c>
      <c r="E1264" s="120">
        <f>SUM(E1265:E1268)</f>
        <v>0</v>
      </c>
      <c r="F1264" s="120">
        <f>SUM(F1265:F1268)</f>
        <v>0</v>
      </c>
      <c r="G1264" s="120">
        <f>SUM(G1265:G1268)</f>
        <v>0</v>
      </c>
    </row>
    <row r="1265" customHeight="1" spans="1:7">
      <c r="A1265" s="121">
        <v>2150301</v>
      </c>
      <c r="B1265" s="122" t="s">
        <v>1259</v>
      </c>
      <c r="C1265" s="113">
        <f t="shared" si="40"/>
        <v>0</v>
      </c>
      <c r="D1265" s="113">
        <f t="shared" si="39"/>
        <v>0</v>
      </c>
      <c r="E1265" s="123"/>
      <c r="F1265" s="123"/>
      <c r="G1265" s="123"/>
    </row>
    <row r="1266" customHeight="1" spans="1:7">
      <c r="A1266" s="121">
        <v>2150302</v>
      </c>
      <c r="B1266" s="122" t="s">
        <v>1260</v>
      </c>
      <c r="C1266" s="113">
        <f t="shared" si="40"/>
        <v>0</v>
      </c>
      <c r="D1266" s="113">
        <f t="shared" si="39"/>
        <v>0</v>
      </c>
      <c r="E1266" s="123"/>
      <c r="F1266" s="123"/>
      <c r="G1266" s="123"/>
    </row>
    <row r="1267" customHeight="1" spans="1:7">
      <c r="A1267" s="121">
        <v>2150303</v>
      </c>
      <c r="B1267" s="122" t="s">
        <v>1261</v>
      </c>
      <c r="C1267" s="113">
        <f t="shared" si="40"/>
        <v>0</v>
      </c>
      <c r="D1267" s="113">
        <f t="shared" si="39"/>
        <v>0</v>
      </c>
      <c r="E1267" s="123"/>
      <c r="F1267" s="123"/>
      <c r="G1267" s="123"/>
    </row>
    <row r="1268" customHeight="1" spans="1:7">
      <c r="A1268" s="121">
        <v>2150399</v>
      </c>
      <c r="B1268" s="122" t="s">
        <v>1262</v>
      </c>
      <c r="C1268" s="113">
        <f t="shared" si="40"/>
        <v>0</v>
      </c>
      <c r="D1268" s="113">
        <f t="shared" si="39"/>
        <v>0</v>
      </c>
      <c r="E1268" s="123"/>
      <c r="F1268" s="123"/>
      <c r="G1268" s="123"/>
    </row>
    <row r="1269" s="101" customFormat="1" customHeight="1" spans="1:7">
      <c r="A1269" s="118">
        <v>21505</v>
      </c>
      <c r="B1269" s="119" t="s">
        <v>1263</v>
      </c>
      <c r="C1269" s="117">
        <f t="shared" si="40"/>
        <v>0</v>
      </c>
      <c r="D1269" s="117">
        <f t="shared" si="39"/>
        <v>0</v>
      </c>
      <c r="E1269" s="120">
        <f>SUM(E1270:E1279)</f>
        <v>0</v>
      </c>
      <c r="F1269" s="120">
        <f>SUM(F1270:F1279)</f>
        <v>0</v>
      </c>
      <c r="G1269" s="120">
        <f>SUM(G1270:G1279)</f>
        <v>0</v>
      </c>
    </row>
    <row r="1270" customHeight="1" spans="1:7">
      <c r="A1270" s="121">
        <v>2150501</v>
      </c>
      <c r="B1270" s="122" t="s">
        <v>1264</v>
      </c>
      <c r="C1270" s="113">
        <f t="shared" si="40"/>
        <v>0</v>
      </c>
      <c r="D1270" s="113">
        <f t="shared" si="39"/>
        <v>0</v>
      </c>
      <c r="E1270" s="123"/>
      <c r="F1270" s="123"/>
      <c r="G1270" s="123"/>
    </row>
    <row r="1271" customHeight="1" spans="1:7">
      <c r="A1271" s="121">
        <v>2150502</v>
      </c>
      <c r="B1271" s="122" t="s">
        <v>1265</v>
      </c>
      <c r="C1271" s="113">
        <f t="shared" si="40"/>
        <v>0</v>
      </c>
      <c r="D1271" s="113">
        <f t="shared" si="39"/>
        <v>0</v>
      </c>
      <c r="E1271" s="123"/>
      <c r="F1271" s="123"/>
      <c r="G1271" s="123"/>
    </row>
    <row r="1272" customHeight="1" spans="1:7">
      <c r="A1272" s="121">
        <v>2150503</v>
      </c>
      <c r="B1272" s="122" t="s">
        <v>1266</v>
      </c>
      <c r="C1272" s="113">
        <f t="shared" si="40"/>
        <v>0</v>
      </c>
      <c r="D1272" s="113">
        <f t="shared" si="39"/>
        <v>0</v>
      </c>
      <c r="E1272" s="123"/>
      <c r="F1272" s="123"/>
      <c r="G1272" s="123"/>
    </row>
    <row r="1273" customHeight="1" spans="1:7">
      <c r="A1273" s="121">
        <v>2150505</v>
      </c>
      <c r="B1273" s="122" t="s">
        <v>1267</v>
      </c>
      <c r="C1273" s="113">
        <f t="shared" si="40"/>
        <v>0</v>
      </c>
      <c r="D1273" s="113">
        <f t="shared" si="39"/>
        <v>0</v>
      </c>
      <c r="E1273" s="123"/>
      <c r="F1273" s="123"/>
      <c r="G1273" s="123"/>
    </row>
    <row r="1274" customHeight="1" spans="1:7">
      <c r="A1274" s="121">
        <v>2150507</v>
      </c>
      <c r="B1274" s="122" t="s">
        <v>1268</v>
      </c>
      <c r="C1274" s="113">
        <f t="shared" si="40"/>
        <v>0</v>
      </c>
      <c r="D1274" s="113">
        <f t="shared" si="39"/>
        <v>0</v>
      </c>
      <c r="E1274" s="123"/>
      <c r="F1274" s="123"/>
      <c r="G1274" s="123"/>
    </row>
    <row r="1275" customHeight="1" spans="1:7">
      <c r="A1275" s="121">
        <v>2150508</v>
      </c>
      <c r="B1275" s="122" t="s">
        <v>1269</v>
      </c>
      <c r="C1275" s="113">
        <f t="shared" si="40"/>
        <v>0</v>
      </c>
      <c r="D1275" s="113">
        <f t="shared" si="39"/>
        <v>0</v>
      </c>
      <c r="E1275" s="123"/>
      <c r="F1275" s="123"/>
      <c r="G1275" s="123"/>
    </row>
    <row r="1276" customHeight="1" spans="1:7">
      <c r="A1276" s="121">
        <v>2150516</v>
      </c>
      <c r="B1276" s="122" t="s">
        <v>1270</v>
      </c>
      <c r="C1276" s="113">
        <f t="shared" si="40"/>
        <v>0</v>
      </c>
      <c r="D1276" s="113">
        <f t="shared" si="39"/>
        <v>0</v>
      </c>
      <c r="E1276" s="123"/>
      <c r="F1276" s="123"/>
      <c r="G1276" s="123"/>
    </row>
    <row r="1277" customHeight="1" spans="1:7">
      <c r="A1277" s="121">
        <v>2150517</v>
      </c>
      <c r="B1277" s="122" t="s">
        <v>1271</v>
      </c>
      <c r="C1277" s="113">
        <f t="shared" si="40"/>
        <v>0</v>
      </c>
      <c r="D1277" s="113">
        <f t="shared" si="39"/>
        <v>0</v>
      </c>
      <c r="E1277" s="123"/>
      <c r="F1277" s="123"/>
      <c r="G1277" s="123"/>
    </row>
    <row r="1278" customHeight="1" spans="1:7">
      <c r="A1278" s="121">
        <v>2150550</v>
      </c>
      <c r="B1278" s="122" t="s">
        <v>1272</v>
      </c>
      <c r="C1278" s="113">
        <f t="shared" si="40"/>
        <v>0</v>
      </c>
      <c r="D1278" s="113">
        <f t="shared" si="39"/>
        <v>0</v>
      </c>
      <c r="E1278" s="123"/>
      <c r="F1278" s="123"/>
      <c r="G1278" s="123"/>
    </row>
    <row r="1279" customHeight="1" spans="1:7">
      <c r="A1279" s="121">
        <v>2150599</v>
      </c>
      <c r="B1279" s="122" t="s">
        <v>1273</v>
      </c>
      <c r="C1279" s="113">
        <f t="shared" si="40"/>
        <v>0</v>
      </c>
      <c r="D1279" s="113">
        <f t="shared" si="39"/>
        <v>0</v>
      </c>
      <c r="E1279" s="123"/>
      <c r="F1279" s="123"/>
      <c r="G1279" s="123"/>
    </row>
    <row r="1280" s="101" customFormat="1" customHeight="1" spans="1:7">
      <c r="A1280" s="118">
        <v>21507</v>
      </c>
      <c r="B1280" s="119" t="s">
        <v>1274</v>
      </c>
      <c r="C1280" s="117">
        <f t="shared" si="40"/>
        <v>0</v>
      </c>
      <c r="D1280" s="117">
        <f t="shared" si="39"/>
        <v>0</v>
      </c>
      <c r="E1280" s="120">
        <f>SUM(E1281:E1286)</f>
        <v>0</v>
      </c>
      <c r="F1280" s="120">
        <f>SUM(F1281:F1286)</f>
        <v>0</v>
      </c>
      <c r="G1280" s="120">
        <f>SUM(G1281:G1286)</f>
        <v>0</v>
      </c>
    </row>
    <row r="1281" customHeight="1" spans="1:7">
      <c r="A1281" s="121">
        <v>2150701</v>
      </c>
      <c r="B1281" s="122" t="s">
        <v>1275</v>
      </c>
      <c r="C1281" s="113">
        <f t="shared" si="40"/>
        <v>0</v>
      </c>
      <c r="D1281" s="113">
        <f t="shared" si="39"/>
        <v>0</v>
      </c>
      <c r="E1281" s="123"/>
      <c r="F1281" s="123"/>
      <c r="G1281" s="123"/>
    </row>
    <row r="1282" customHeight="1" spans="1:7">
      <c r="A1282" s="121">
        <v>2150702</v>
      </c>
      <c r="B1282" s="122" t="s">
        <v>1276</v>
      </c>
      <c r="C1282" s="113">
        <f t="shared" si="40"/>
        <v>0</v>
      </c>
      <c r="D1282" s="113">
        <f t="shared" si="39"/>
        <v>0</v>
      </c>
      <c r="E1282" s="123"/>
      <c r="F1282" s="123"/>
      <c r="G1282" s="123"/>
    </row>
    <row r="1283" customHeight="1" spans="1:7">
      <c r="A1283" s="121">
        <v>2150703</v>
      </c>
      <c r="B1283" s="122" t="s">
        <v>1277</v>
      </c>
      <c r="C1283" s="113">
        <f t="shared" si="40"/>
        <v>0</v>
      </c>
      <c r="D1283" s="113">
        <f t="shared" si="39"/>
        <v>0</v>
      </c>
      <c r="E1283" s="123"/>
      <c r="F1283" s="123"/>
      <c r="G1283" s="123"/>
    </row>
    <row r="1284" customHeight="1" spans="1:7">
      <c r="A1284" s="121">
        <v>2150704</v>
      </c>
      <c r="B1284" s="122" t="s">
        <v>1278</v>
      </c>
      <c r="C1284" s="113">
        <f t="shared" si="40"/>
        <v>0</v>
      </c>
      <c r="D1284" s="113">
        <f t="shared" si="39"/>
        <v>0</v>
      </c>
      <c r="E1284" s="123"/>
      <c r="F1284" s="123"/>
      <c r="G1284" s="123"/>
    </row>
    <row r="1285" customHeight="1" spans="1:7">
      <c r="A1285" s="121">
        <v>2150705</v>
      </c>
      <c r="B1285" s="122" t="s">
        <v>1279</v>
      </c>
      <c r="C1285" s="113">
        <f t="shared" si="40"/>
        <v>0</v>
      </c>
      <c r="D1285" s="113">
        <f t="shared" si="39"/>
        <v>0</v>
      </c>
      <c r="E1285" s="123"/>
      <c r="F1285" s="123"/>
      <c r="G1285" s="123"/>
    </row>
    <row r="1286" customHeight="1" spans="1:7">
      <c r="A1286" s="121">
        <v>2150799</v>
      </c>
      <c r="B1286" s="122" t="s">
        <v>1280</v>
      </c>
      <c r="C1286" s="113">
        <f t="shared" si="40"/>
        <v>0</v>
      </c>
      <c r="D1286" s="113">
        <f t="shared" si="39"/>
        <v>0</v>
      </c>
      <c r="E1286" s="123"/>
      <c r="F1286" s="123"/>
      <c r="G1286" s="123"/>
    </row>
    <row r="1287" s="101" customFormat="1" customHeight="1" spans="1:7">
      <c r="A1287" s="118">
        <v>21508</v>
      </c>
      <c r="B1287" s="119" t="s">
        <v>1281</v>
      </c>
      <c r="C1287" s="117">
        <f t="shared" si="40"/>
        <v>0</v>
      </c>
      <c r="D1287" s="117">
        <f t="shared" ref="D1287:D1350" si="41">SUM(E1287+F1287)</f>
        <v>0</v>
      </c>
      <c r="E1287" s="120">
        <f>SUM(E1288:E1294)</f>
        <v>0</v>
      </c>
      <c r="F1287" s="120">
        <f>SUM(F1288:F1294)</f>
        <v>0</v>
      </c>
      <c r="G1287" s="120">
        <f>SUM(G1288:G1294)</f>
        <v>0</v>
      </c>
    </row>
    <row r="1288" customHeight="1" spans="1:7">
      <c r="A1288" s="121">
        <v>2150801</v>
      </c>
      <c r="B1288" s="122" t="s">
        <v>1282</v>
      </c>
      <c r="C1288" s="113">
        <f t="shared" si="40"/>
        <v>0</v>
      </c>
      <c r="D1288" s="113">
        <f t="shared" si="41"/>
        <v>0</v>
      </c>
      <c r="E1288" s="123"/>
      <c r="F1288" s="123"/>
      <c r="G1288" s="123"/>
    </row>
    <row r="1289" customHeight="1" spans="1:7">
      <c r="A1289" s="121">
        <v>2150802</v>
      </c>
      <c r="B1289" s="122" t="s">
        <v>1283</v>
      </c>
      <c r="C1289" s="113">
        <f t="shared" ref="C1289:C1352" si="42">SUM(D1289+G1289)</f>
        <v>0</v>
      </c>
      <c r="D1289" s="113">
        <f t="shared" si="41"/>
        <v>0</v>
      </c>
      <c r="E1289" s="123"/>
      <c r="F1289" s="123"/>
      <c r="G1289" s="123"/>
    </row>
    <row r="1290" customHeight="1" spans="1:7">
      <c r="A1290" s="121">
        <v>2150803</v>
      </c>
      <c r="B1290" s="122" t="s">
        <v>1284</v>
      </c>
      <c r="C1290" s="113">
        <f t="shared" si="42"/>
        <v>0</v>
      </c>
      <c r="D1290" s="113">
        <f t="shared" si="41"/>
        <v>0</v>
      </c>
      <c r="E1290" s="123"/>
      <c r="F1290" s="123"/>
      <c r="G1290" s="123"/>
    </row>
    <row r="1291" customHeight="1" spans="1:7">
      <c r="A1291" s="121">
        <v>2150804</v>
      </c>
      <c r="B1291" s="122" t="s">
        <v>1285</v>
      </c>
      <c r="C1291" s="113">
        <f t="shared" si="42"/>
        <v>0</v>
      </c>
      <c r="D1291" s="113">
        <f t="shared" si="41"/>
        <v>0</v>
      </c>
      <c r="E1291" s="123"/>
      <c r="F1291" s="123"/>
      <c r="G1291" s="123"/>
    </row>
    <row r="1292" customHeight="1" spans="1:7">
      <c r="A1292" s="121">
        <v>2150805</v>
      </c>
      <c r="B1292" s="122" t="s">
        <v>1286</v>
      </c>
      <c r="C1292" s="113">
        <f t="shared" si="42"/>
        <v>0</v>
      </c>
      <c r="D1292" s="113">
        <f t="shared" si="41"/>
        <v>0</v>
      </c>
      <c r="E1292" s="123"/>
      <c r="F1292" s="123"/>
      <c r="G1292" s="123"/>
    </row>
    <row r="1293" customHeight="1" spans="1:7">
      <c r="A1293" s="121">
        <v>2150806</v>
      </c>
      <c r="B1293" s="122" t="s">
        <v>1287</v>
      </c>
      <c r="C1293" s="113">
        <f t="shared" si="42"/>
        <v>0</v>
      </c>
      <c r="D1293" s="113">
        <f t="shared" si="41"/>
        <v>0</v>
      </c>
      <c r="E1293" s="123"/>
      <c r="F1293" s="123"/>
      <c r="G1293" s="123"/>
    </row>
    <row r="1294" customHeight="1" spans="1:7">
      <c r="A1294" s="121">
        <v>2150899</v>
      </c>
      <c r="B1294" s="122" t="s">
        <v>1288</v>
      </c>
      <c r="C1294" s="113">
        <f t="shared" si="42"/>
        <v>0</v>
      </c>
      <c r="D1294" s="113">
        <f t="shared" si="41"/>
        <v>0</v>
      </c>
      <c r="E1294" s="123"/>
      <c r="F1294" s="123"/>
      <c r="G1294" s="123"/>
    </row>
    <row r="1295" s="101" customFormat="1" customHeight="1" spans="1:7">
      <c r="A1295" s="118">
        <v>21562</v>
      </c>
      <c r="B1295" s="119" t="s">
        <v>1289</v>
      </c>
      <c r="C1295" s="117">
        <f t="shared" si="42"/>
        <v>0</v>
      </c>
      <c r="D1295" s="117">
        <f t="shared" si="41"/>
        <v>0</v>
      </c>
      <c r="E1295" s="120">
        <f>SUM(E1296:E1298)</f>
        <v>0</v>
      </c>
      <c r="F1295" s="120">
        <f>SUM(F1296:F1298)</f>
        <v>0</v>
      </c>
      <c r="G1295" s="120">
        <f>SUM(G1296:G1298)</f>
        <v>0</v>
      </c>
    </row>
    <row r="1296" customHeight="1" spans="1:7">
      <c r="A1296" s="121">
        <v>2156201</v>
      </c>
      <c r="B1296" s="122" t="s">
        <v>1290</v>
      </c>
      <c r="C1296" s="113">
        <f t="shared" si="42"/>
        <v>0</v>
      </c>
      <c r="D1296" s="113">
        <f t="shared" si="41"/>
        <v>0</v>
      </c>
      <c r="E1296" s="123"/>
      <c r="F1296" s="123"/>
      <c r="G1296" s="123"/>
    </row>
    <row r="1297" customHeight="1" spans="1:7">
      <c r="A1297" s="121">
        <v>2156202</v>
      </c>
      <c r="B1297" s="122" t="s">
        <v>1291</v>
      </c>
      <c r="C1297" s="113">
        <f t="shared" si="42"/>
        <v>0</v>
      </c>
      <c r="D1297" s="113">
        <f t="shared" si="41"/>
        <v>0</v>
      </c>
      <c r="E1297" s="123"/>
      <c r="F1297" s="123"/>
      <c r="G1297" s="123"/>
    </row>
    <row r="1298" customHeight="1" spans="1:7">
      <c r="A1298" s="121">
        <v>2156299</v>
      </c>
      <c r="B1298" s="122" t="s">
        <v>1292</v>
      </c>
      <c r="C1298" s="113">
        <f t="shared" si="42"/>
        <v>0</v>
      </c>
      <c r="D1298" s="113">
        <f t="shared" si="41"/>
        <v>0</v>
      </c>
      <c r="E1298" s="123"/>
      <c r="F1298" s="123"/>
      <c r="G1298" s="123"/>
    </row>
    <row r="1299" s="101" customFormat="1" customHeight="1" spans="1:7">
      <c r="A1299" s="118">
        <v>21599</v>
      </c>
      <c r="B1299" s="119" t="s">
        <v>1293</v>
      </c>
      <c r="C1299" s="117">
        <f t="shared" si="42"/>
        <v>0</v>
      </c>
      <c r="D1299" s="117">
        <f t="shared" si="41"/>
        <v>0</v>
      </c>
      <c r="E1299" s="120">
        <f>SUM(E1300:E1304)</f>
        <v>0</v>
      </c>
      <c r="F1299" s="120">
        <f>SUM(F1300:F1304)</f>
        <v>0</v>
      </c>
      <c r="G1299" s="120">
        <f>SUM(G1300:G1304)</f>
        <v>0</v>
      </c>
    </row>
    <row r="1300" customHeight="1" spans="1:7">
      <c r="A1300" s="121">
        <v>2159901</v>
      </c>
      <c r="B1300" s="122" t="s">
        <v>1294</v>
      </c>
      <c r="C1300" s="113">
        <f t="shared" si="42"/>
        <v>0</v>
      </c>
      <c r="D1300" s="113">
        <f t="shared" si="41"/>
        <v>0</v>
      </c>
      <c r="E1300" s="123"/>
      <c r="F1300" s="123"/>
      <c r="G1300" s="123"/>
    </row>
    <row r="1301" customHeight="1" spans="1:7">
      <c r="A1301" s="121">
        <v>2159904</v>
      </c>
      <c r="B1301" s="122" t="s">
        <v>1295</v>
      </c>
      <c r="C1301" s="113">
        <f t="shared" si="42"/>
        <v>0</v>
      </c>
      <c r="D1301" s="113">
        <f t="shared" si="41"/>
        <v>0</v>
      </c>
      <c r="E1301" s="123"/>
      <c r="F1301" s="123"/>
      <c r="G1301" s="123"/>
    </row>
    <row r="1302" customHeight="1" spans="1:7">
      <c r="A1302" s="121">
        <v>2159905</v>
      </c>
      <c r="B1302" s="122" t="s">
        <v>1296</v>
      </c>
      <c r="C1302" s="113">
        <f t="shared" si="42"/>
        <v>0</v>
      </c>
      <c r="D1302" s="113">
        <f t="shared" si="41"/>
        <v>0</v>
      </c>
      <c r="E1302" s="123"/>
      <c r="F1302" s="123"/>
      <c r="G1302" s="123"/>
    </row>
    <row r="1303" customHeight="1" spans="1:7">
      <c r="A1303" s="121">
        <v>2159906</v>
      </c>
      <c r="B1303" s="122" t="s">
        <v>1297</v>
      </c>
      <c r="C1303" s="113">
        <f t="shared" si="42"/>
        <v>0</v>
      </c>
      <c r="D1303" s="113">
        <f t="shared" si="41"/>
        <v>0</v>
      </c>
      <c r="E1303" s="123"/>
      <c r="F1303" s="123"/>
      <c r="G1303" s="123"/>
    </row>
    <row r="1304" customHeight="1" spans="1:7">
      <c r="A1304" s="121">
        <v>2159999</v>
      </c>
      <c r="B1304" s="122" t="s">
        <v>1293</v>
      </c>
      <c r="C1304" s="113">
        <f t="shared" si="42"/>
        <v>0</v>
      </c>
      <c r="D1304" s="113">
        <f t="shared" si="41"/>
        <v>0</v>
      </c>
      <c r="E1304" s="123"/>
      <c r="F1304" s="123"/>
      <c r="G1304" s="123"/>
    </row>
    <row r="1305" s="101" customFormat="1" customHeight="1" spans="1:7">
      <c r="A1305" s="75">
        <v>216</v>
      </c>
      <c r="B1305" s="75" t="s">
        <v>1298</v>
      </c>
      <c r="C1305" s="117">
        <f t="shared" si="42"/>
        <v>141</v>
      </c>
      <c r="D1305" s="117">
        <f t="shared" si="41"/>
        <v>141</v>
      </c>
      <c r="E1305" s="120">
        <f>SUM(E1306+E1316+E1322)</f>
        <v>132</v>
      </c>
      <c r="F1305" s="120">
        <f>SUM(F1306+F1316+F1322)</f>
        <v>9</v>
      </c>
      <c r="G1305" s="120">
        <f>SUM(G1306+G1316+G1322)</f>
        <v>0</v>
      </c>
    </row>
    <row r="1306" s="101" customFormat="1" customHeight="1" spans="1:7">
      <c r="A1306" s="118">
        <v>21602</v>
      </c>
      <c r="B1306" s="119" t="s">
        <v>1299</v>
      </c>
      <c r="C1306" s="117">
        <f t="shared" si="42"/>
        <v>141</v>
      </c>
      <c r="D1306" s="117">
        <f t="shared" si="41"/>
        <v>141</v>
      </c>
      <c r="E1306" s="120">
        <f>SUM(E1307:E1315)</f>
        <v>132</v>
      </c>
      <c r="F1306" s="120">
        <f>SUM(F1307:F1315)</f>
        <v>9</v>
      </c>
      <c r="G1306" s="120">
        <f>SUM(G1307:G1315)</f>
        <v>0</v>
      </c>
    </row>
    <row r="1307" customHeight="1" spans="1:7">
      <c r="A1307" s="121">
        <v>2160201</v>
      </c>
      <c r="B1307" s="122" t="s">
        <v>1300</v>
      </c>
      <c r="C1307" s="113">
        <f t="shared" si="42"/>
        <v>0</v>
      </c>
      <c r="D1307" s="113">
        <f t="shared" si="41"/>
        <v>0</v>
      </c>
      <c r="E1307" s="123"/>
      <c r="F1307" s="123"/>
      <c r="G1307" s="123"/>
    </row>
    <row r="1308" customHeight="1" spans="1:7">
      <c r="A1308" s="121">
        <v>2160202</v>
      </c>
      <c r="B1308" s="122" t="s">
        <v>1301</v>
      </c>
      <c r="C1308" s="113">
        <f t="shared" si="42"/>
        <v>0</v>
      </c>
      <c r="D1308" s="113">
        <f t="shared" si="41"/>
        <v>0</v>
      </c>
      <c r="E1308" s="123"/>
      <c r="F1308" s="123"/>
      <c r="G1308" s="123"/>
    </row>
    <row r="1309" customHeight="1" spans="1:7">
      <c r="A1309" s="121">
        <v>2160203</v>
      </c>
      <c r="B1309" s="122" t="s">
        <v>1302</v>
      </c>
      <c r="C1309" s="113">
        <f t="shared" si="42"/>
        <v>0</v>
      </c>
      <c r="D1309" s="113">
        <f t="shared" si="41"/>
        <v>0</v>
      </c>
      <c r="E1309" s="123"/>
      <c r="F1309" s="123"/>
      <c r="G1309" s="123"/>
    </row>
    <row r="1310" customHeight="1" spans="1:7">
      <c r="A1310" s="121">
        <v>2160216</v>
      </c>
      <c r="B1310" s="122" t="s">
        <v>1303</v>
      </c>
      <c r="C1310" s="113">
        <f t="shared" si="42"/>
        <v>0</v>
      </c>
      <c r="D1310" s="113">
        <f t="shared" si="41"/>
        <v>0</v>
      </c>
      <c r="E1310" s="123"/>
      <c r="F1310" s="123"/>
      <c r="G1310" s="123"/>
    </row>
    <row r="1311" customHeight="1" spans="1:7">
      <c r="A1311" s="121">
        <v>2160217</v>
      </c>
      <c r="B1311" s="122" t="s">
        <v>1304</v>
      </c>
      <c r="C1311" s="113">
        <f t="shared" si="42"/>
        <v>0</v>
      </c>
      <c r="D1311" s="113">
        <f t="shared" si="41"/>
        <v>0</v>
      </c>
      <c r="E1311" s="123"/>
      <c r="F1311" s="123"/>
      <c r="G1311" s="123"/>
    </row>
    <row r="1312" customHeight="1" spans="1:7">
      <c r="A1312" s="121">
        <v>2160218</v>
      </c>
      <c r="B1312" s="122" t="s">
        <v>1305</v>
      </c>
      <c r="C1312" s="113">
        <f t="shared" si="42"/>
        <v>0</v>
      </c>
      <c r="D1312" s="113">
        <f t="shared" si="41"/>
        <v>0</v>
      </c>
      <c r="E1312" s="123"/>
      <c r="F1312" s="123"/>
      <c r="G1312" s="123"/>
    </row>
    <row r="1313" customHeight="1" spans="1:7">
      <c r="A1313" s="121">
        <v>2160219</v>
      </c>
      <c r="B1313" s="122" t="s">
        <v>1306</v>
      </c>
      <c r="C1313" s="113">
        <f t="shared" si="42"/>
        <v>0</v>
      </c>
      <c r="D1313" s="113">
        <f t="shared" si="41"/>
        <v>0</v>
      </c>
      <c r="E1313" s="123"/>
      <c r="F1313" s="123"/>
      <c r="G1313" s="123"/>
    </row>
    <row r="1314" customHeight="1" spans="1:7">
      <c r="A1314" s="121">
        <v>2160250</v>
      </c>
      <c r="B1314" s="122" t="s">
        <v>1307</v>
      </c>
      <c r="C1314" s="113">
        <f t="shared" si="42"/>
        <v>141</v>
      </c>
      <c r="D1314" s="113">
        <f t="shared" si="41"/>
        <v>141</v>
      </c>
      <c r="E1314" s="123">
        <v>132</v>
      </c>
      <c r="F1314" s="123">
        <v>9</v>
      </c>
      <c r="G1314" s="123"/>
    </row>
    <row r="1315" customHeight="1" spans="1:7">
      <c r="A1315" s="121">
        <v>2160299</v>
      </c>
      <c r="B1315" s="122" t="s">
        <v>1308</v>
      </c>
      <c r="C1315" s="113">
        <f t="shared" si="42"/>
        <v>0</v>
      </c>
      <c r="D1315" s="113">
        <f t="shared" si="41"/>
        <v>0</v>
      </c>
      <c r="E1315" s="123"/>
      <c r="F1315" s="123"/>
      <c r="G1315" s="123"/>
    </row>
    <row r="1316" s="101" customFormat="1" customHeight="1" spans="1:7">
      <c r="A1316" s="118">
        <v>21606</v>
      </c>
      <c r="B1316" s="119" t="s">
        <v>1309</v>
      </c>
      <c r="C1316" s="117">
        <f t="shared" si="42"/>
        <v>0</v>
      </c>
      <c r="D1316" s="117">
        <f t="shared" si="41"/>
        <v>0</v>
      </c>
      <c r="E1316" s="120">
        <f>SUM(E1317:E1321)</f>
        <v>0</v>
      </c>
      <c r="F1316" s="120">
        <f>SUM(F1317:F1321)</f>
        <v>0</v>
      </c>
      <c r="G1316" s="120">
        <f>SUM(G1317:G1321)</f>
        <v>0</v>
      </c>
    </row>
    <row r="1317" customHeight="1" spans="1:7">
      <c r="A1317" s="121">
        <v>2160601</v>
      </c>
      <c r="B1317" s="122" t="s">
        <v>1310</v>
      </c>
      <c r="C1317" s="113">
        <f t="shared" si="42"/>
        <v>0</v>
      </c>
      <c r="D1317" s="113">
        <f t="shared" si="41"/>
        <v>0</v>
      </c>
      <c r="E1317" s="123"/>
      <c r="F1317" s="123"/>
      <c r="G1317" s="123"/>
    </row>
    <row r="1318" customHeight="1" spans="1:7">
      <c r="A1318" s="121">
        <v>2160602</v>
      </c>
      <c r="B1318" s="122" t="s">
        <v>1311</v>
      </c>
      <c r="C1318" s="113">
        <f t="shared" si="42"/>
        <v>0</v>
      </c>
      <c r="D1318" s="113">
        <f t="shared" si="41"/>
        <v>0</v>
      </c>
      <c r="E1318" s="123"/>
      <c r="F1318" s="123"/>
      <c r="G1318" s="123"/>
    </row>
    <row r="1319" customHeight="1" spans="1:7">
      <c r="A1319" s="121">
        <v>2160603</v>
      </c>
      <c r="B1319" s="122" t="s">
        <v>1312</v>
      </c>
      <c r="C1319" s="113">
        <f t="shared" si="42"/>
        <v>0</v>
      </c>
      <c r="D1319" s="113">
        <f t="shared" si="41"/>
        <v>0</v>
      </c>
      <c r="E1319" s="123"/>
      <c r="F1319" s="123"/>
      <c r="G1319" s="123"/>
    </row>
    <row r="1320" customHeight="1" spans="1:7">
      <c r="A1320" s="121">
        <v>2160607</v>
      </c>
      <c r="B1320" s="122" t="s">
        <v>1313</v>
      </c>
      <c r="C1320" s="113">
        <f t="shared" si="42"/>
        <v>0</v>
      </c>
      <c r="D1320" s="113">
        <f t="shared" si="41"/>
        <v>0</v>
      </c>
      <c r="E1320" s="123"/>
      <c r="F1320" s="123"/>
      <c r="G1320" s="123"/>
    </row>
    <row r="1321" customHeight="1" spans="1:7">
      <c r="A1321" s="121">
        <v>2160699</v>
      </c>
      <c r="B1321" s="122" t="s">
        <v>1314</v>
      </c>
      <c r="C1321" s="113">
        <f t="shared" si="42"/>
        <v>0</v>
      </c>
      <c r="D1321" s="113">
        <f t="shared" si="41"/>
        <v>0</v>
      </c>
      <c r="E1321" s="123"/>
      <c r="F1321" s="123"/>
      <c r="G1321" s="123"/>
    </row>
    <row r="1322" s="101" customFormat="1" customHeight="1" spans="1:7">
      <c r="A1322" s="118">
        <v>21699</v>
      </c>
      <c r="B1322" s="119" t="s">
        <v>1315</v>
      </c>
      <c r="C1322" s="117">
        <f t="shared" si="42"/>
        <v>0</v>
      </c>
      <c r="D1322" s="117">
        <f t="shared" si="41"/>
        <v>0</v>
      </c>
      <c r="E1322" s="120">
        <f>SUM(E1323:E1324)</f>
        <v>0</v>
      </c>
      <c r="F1322" s="120">
        <f>SUM(F1323:F1324)</f>
        <v>0</v>
      </c>
      <c r="G1322" s="120">
        <f>SUM(G1323:G1324)</f>
        <v>0</v>
      </c>
    </row>
    <row r="1323" customHeight="1" spans="1:7">
      <c r="A1323" s="121">
        <v>2169901</v>
      </c>
      <c r="B1323" s="122" t="s">
        <v>1316</v>
      </c>
      <c r="C1323" s="113">
        <f t="shared" si="42"/>
        <v>0</v>
      </c>
      <c r="D1323" s="113">
        <f t="shared" si="41"/>
        <v>0</v>
      </c>
      <c r="E1323" s="123"/>
      <c r="F1323" s="123"/>
      <c r="G1323" s="123"/>
    </row>
    <row r="1324" customHeight="1" spans="1:7">
      <c r="A1324" s="121">
        <v>2169999</v>
      </c>
      <c r="B1324" s="122" t="s">
        <v>1315</v>
      </c>
      <c r="C1324" s="113">
        <f t="shared" si="42"/>
        <v>0</v>
      </c>
      <c r="D1324" s="113">
        <f t="shared" si="41"/>
        <v>0</v>
      </c>
      <c r="E1324" s="123"/>
      <c r="F1324" s="123"/>
      <c r="G1324" s="123"/>
    </row>
    <row r="1325" s="101" customFormat="1" customHeight="1" spans="1:7">
      <c r="A1325" s="75">
        <v>217</v>
      </c>
      <c r="B1325" s="75" t="s">
        <v>1317</v>
      </c>
      <c r="C1325" s="117">
        <f t="shared" si="42"/>
        <v>0</v>
      </c>
      <c r="D1325" s="117">
        <f t="shared" si="41"/>
        <v>0</v>
      </c>
      <c r="E1325" s="120">
        <f>SUM(E1326+E1333+E1349+E1354)</f>
        <v>0</v>
      </c>
      <c r="F1325" s="120">
        <f>SUM(F1326+F1333+F1349+F1354)</f>
        <v>0</v>
      </c>
      <c r="G1325" s="120">
        <f>SUM(G1326+G1333+G1349+G1354)</f>
        <v>0</v>
      </c>
    </row>
    <row r="1326" s="101" customFormat="1" customHeight="1" spans="1:7">
      <c r="A1326" s="118">
        <v>21701</v>
      </c>
      <c r="B1326" s="119" t="s">
        <v>1318</v>
      </c>
      <c r="C1326" s="117">
        <f t="shared" si="42"/>
        <v>0</v>
      </c>
      <c r="D1326" s="117">
        <f t="shared" si="41"/>
        <v>0</v>
      </c>
      <c r="E1326" s="120">
        <f>SUM(E1327:E1332)</f>
        <v>0</v>
      </c>
      <c r="F1326" s="120">
        <f>SUM(F1327:F1332)</f>
        <v>0</v>
      </c>
      <c r="G1326" s="120">
        <f>SUM(G1327:G1332)</f>
        <v>0</v>
      </c>
    </row>
    <row r="1327" customHeight="1" spans="1:7">
      <c r="A1327" s="121">
        <v>2170101</v>
      </c>
      <c r="B1327" s="122" t="s">
        <v>1319</v>
      </c>
      <c r="C1327" s="113">
        <f t="shared" si="42"/>
        <v>0</v>
      </c>
      <c r="D1327" s="113">
        <f t="shared" si="41"/>
        <v>0</v>
      </c>
      <c r="E1327" s="123"/>
      <c r="F1327" s="123"/>
      <c r="G1327" s="123"/>
    </row>
    <row r="1328" customHeight="1" spans="1:7">
      <c r="A1328" s="121">
        <v>2170102</v>
      </c>
      <c r="B1328" s="122" t="s">
        <v>1320</v>
      </c>
      <c r="C1328" s="113">
        <f t="shared" si="42"/>
        <v>0</v>
      </c>
      <c r="D1328" s="113">
        <f t="shared" si="41"/>
        <v>0</v>
      </c>
      <c r="E1328" s="123"/>
      <c r="F1328" s="123"/>
      <c r="G1328" s="123"/>
    </row>
    <row r="1329" customHeight="1" spans="1:7">
      <c r="A1329" s="121">
        <v>2170103</v>
      </c>
      <c r="B1329" s="122" t="s">
        <v>1321</v>
      </c>
      <c r="C1329" s="113">
        <f t="shared" si="42"/>
        <v>0</v>
      </c>
      <c r="D1329" s="113">
        <f t="shared" si="41"/>
        <v>0</v>
      </c>
      <c r="E1329" s="123"/>
      <c r="F1329" s="123"/>
      <c r="G1329" s="123"/>
    </row>
    <row r="1330" customHeight="1" spans="1:7">
      <c r="A1330" s="121">
        <v>2170104</v>
      </c>
      <c r="B1330" s="122" t="s">
        <v>1322</v>
      </c>
      <c r="C1330" s="113">
        <f t="shared" si="42"/>
        <v>0</v>
      </c>
      <c r="D1330" s="113">
        <f t="shared" si="41"/>
        <v>0</v>
      </c>
      <c r="E1330" s="123"/>
      <c r="F1330" s="123"/>
      <c r="G1330" s="123"/>
    </row>
    <row r="1331" customHeight="1" spans="1:7">
      <c r="A1331" s="121">
        <v>2170150</v>
      </c>
      <c r="B1331" s="122" t="s">
        <v>1323</v>
      </c>
      <c r="C1331" s="113">
        <f t="shared" si="42"/>
        <v>0</v>
      </c>
      <c r="D1331" s="113">
        <f t="shared" si="41"/>
        <v>0</v>
      </c>
      <c r="E1331" s="123"/>
      <c r="F1331" s="123"/>
      <c r="G1331" s="123"/>
    </row>
    <row r="1332" customHeight="1" spans="1:7">
      <c r="A1332" s="121">
        <v>2170199</v>
      </c>
      <c r="B1332" s="122" t="s">
        <v>1324</v>
      </c>
      <c r="C1332" s="113">
        <f t="shared" si="42"/>
        <v>0</v>
      </c>
      <c r="D1332" s="113">
        <f t="shared" si="41"/>
        <v>0</v>
      </c>
      <c r="E1332" s="123"/>
      <c r="F1332" s="123"/>
      <c r="G1332" s="123"/>
    </row>
    <row r="1333" s="101" customFormat="1" customHeight="1" spans="1:7">
      <c r="A1333" s="118">
        <v>21702</v>
      </c>
      <c r="B1333" s="119" t="s">
        <v>1325</v>
      </c>
      <c r="C1333" s="117">
        <f t="shared" si="42"/>
        <v>0</v>
      </c>
      <c r="D1333" s="117">
        <f t="shared" si="41"/>
        <v>0</v>
      </c>
      <c r="E1333" s="120">
        <f>SUM(E1334:E1348)</f>
        <v>0</v>
      </c>
      <c r="F1333" s="120">
        <f>SUM(F1334:F1348)</f>
        <v>0</v>
      </c>
      <c r="G1333" s="120">
        <f>SUM(G1334:G1348)</f>
        <v>0</v>
      </c>
    </row>
    <row r="1334" customHeight="1" spans="1:7">
      <c r="A1334" s="121">
        <v>2170201</v>
      </c>
      <c r="B1334" s="122" t="s">
        <v>1326</v>
      </c>
      <c r="C1334" s="113">
        <f t="shared" si="42"/>
        <v>0</v>
      </c>
      <c r="D1334" s="113">
        <f t="shared" si="41"/>
        <v>0</v>
      </c>
      <c r="E1334" s="123"/>
      <c r="F1334" s="123"/>
      <c r="G1334" s="123"/>
    </row>
    <row r="1335" customHeight="1" spans="1:7">
      <c r="A1335" s="121">
        <v>2170202</v>
      </c>
      <c r="B1335" s="122" t="s">
        <v>1327</v>
      </c>
      <c r="C1335" s="113">
        <f t="shared" si="42"/>
        <v>0</v>
      </c>
      <c r="D1335" s="113">
        <f t="shared" si="41"/>
        <v>0</v>
      </c>
      <c r="E1335" s="123"/>
      <c r="F1335" s="123"/>
      <c r="G1335" s="123"/>
    </row>
    <row r="1336" customHeight="1" spans="1:7">
      <c r="A1336" s="121">
        <v>2170203</v>
      </c>
      <c r="B1336" s="122" t="s">
        <v>1328</v>
      </c>
      <c r="C1336" s="113">
        <f t="shared" si="42"/>
        <v>0</v>
      </c>
      <c r="D1336" s="113">
        <f t="shared" si="41"/>
        <v>0</v>
      </c>
      <c r="E1336" s="123"/>
      <c r="F1336" s="123"/>
      <c r="G1336" s="123"/>
    </row>
    <row r="1337" customHeight="1" spans="1:7">
      <c r="A1337" s="121">
        <v>2170204</v>
      </c>
      <c r="B1337" s="122" t="s">
        <v>1329</v>
      </c>
      <c r="C1337" s="113">
        <f t="shared" si="42"/>
        <v>0</v>
      </c>
      <c r="D1337" s="113">
        <f t="shared" si="41"/>
        <v>0</v>
      </c>
      <c r="E1337" s="123"/>
      <c r="F1337" s="123"/>
      <c r="G1337" s="123"/>
    </row>
    <row r="1338" customHeight="1" spans="1:7">
      <c r="A1338" s="121">
        <v>2170205</v>
      </c>
      <c r="B1338" s="122" t="s">
        <v>1330</v>
      </c>
      <c r="C1338" s="113">
        <f t="shared" si="42"/>
        <v>0</v>
      </c>
      <c r="D1338" s="113">
        <f t="shared" si="41"/>
        <v>0</v>
      </c>
      <c r="E1338" s="123"/>
      <c r="F1338" s="123"/>
      <c r="G1338" s="123"/>
    </row>
    <row r="1339" customHeight="1" spans="1:7">
      <c r="A1339" s="121">
        <v>2170206</v>
      </c>
      <c r="B1339" s="122" t="s">
        <v>1331</v>
      </c>
      <c r="C1339" s="113">
        <f t="shared" si="42"/>
        <v>0</v>
      </c>
      <c r="D1339" s="113">
        <f t="shared" si="41"/>
        <v>0</v>
      </c>
      <c r="E1339" s="123"/>
      <c r="F1339" s="123"/>
      <c r="G1339" s="123"/>
    </row>
    <row r="1340" customHeight="1" spans="1:7">
      <c r="A1340" s="121">
        <v>2170207</v>
      </c>
      <c r="B1340" s="122" t="s">
        <v>1332</v>
      </c>
      <c r="C1340" s="113">
        <f t="shared" si="42"/>
        <v>0</v>
      </c>
      <c r="D1340" s="113">
        <f t="shared" si="41"/>
        <v>0</v>
      </c>
      <c r="E1340" s="123"/>
      <c r="F1340" s="123"/>
      <c r="G1340" s="123"/>
    </row>
    <row r="1341" customHeight="1" spans="1:7">
      <c r="A1341" s="121">
        <v>2170208</v>
      </c>
      <c r="B1341" s="122" t="s">
        <v>1333</v>
      </c>
      <c r="C1341" s="113">
        <f t="shared" si="42"/>
        <v>0</v>
      </c>
      <c r="D1341" s="113">
        <f t="shared" si="41"/>
        <v>0</v>
      </c>
      <c r="E1341" s="123"/>
      <c r="F1341" s="123"/>
      <c r="G1341" s="123"/>
    </row>
    <row r="1342" customHeight="1" spans="1:7">
      <c r="A1342" s="121">
        <v>2170299</v>
      </c>
      <c r="B1342" s="122" t="s">
        <v>1334</v>
      </c>
      <c r="C1342" s="113">
        <f t="shared" si="42"/>
        <v>0</v>
      </c>
      <c r="D1342" s="113">
        <f t="shared" si="41"/>
        <v>0</v>
      </c>
      <c r="E1342" s="123"/>
      <c r="F1342" s="123"/>
      <c r="G1342" s="123"/>
    </row>
    <row r="1343" customHeight="1" spans="1:7">
      <c r="A1343" s="121">
        <v>21703</v>
      </c>
      <c r="B1343" s="122" t="s">
        <v>1335</v>
      </c>
      <c r="C1343" s="113">
        <f t="shared" si="42"/>
        <v>0</v>
      </c>
      <c r="D1343" s="113">
        <f t="shared" si="41"/>
        <v>0</v>
      </c>
      <c r="E1343" s="123"/>
      <c r="F1343" s="123"/>
      <c r="G1343" s="123"/>
    </row>
    <row r="1344" customHeight="1" spans="1:7">
      <c r="A1344" s="121">
        <v>2170301</v>
      </c>
      <c r="B1344" s="122" t="s">
        <v>1336</v>
      </c>
      <c r="C1344" s="113">
        <f t="shared" si="42"/>
        <v>0</v>
      </c>
      <c r="D1344" s="113">
        <f t="shared" si="41"/>
        <v>0</v>
      </c>
      <c r="E1344" s="123"/>
      <c r="F1344" s="123"/>
      <c r="G1344" s="123"/>
    </row>
    <row r="1345" customHeight="1" spans="1:7">
      <c r="A1345" s="121">
        <v>2170302</v>
      </c>
      <c r="B1345" s="122" t="s">
        <v>1337</v>
      </c>
      <c r="C1345" s="113">
        <f t="shared" si="42"/>
        <v>0</v>
      </c>
      <c r="D1345" s="113">
        <f t="shared" si="41"/>
        <v>0</v>
      </c>
      <c r="E1345" s="123"/>
      <c r="F1345" s="123"/>
      <c r="G1345" s="123"/>
    </row>
    <row r="1346" customHeight="1" spans="1:7">
      <c r="A1346" s="121">
        <v>2170303</v>
      </c>
      <c r="B1346" s="122" t="s">
        <v>1338</v>
      </c>
      <c r="C1346" s="113">
        <f t="shared" si="42"/>
        <v>0</v>
      </c>
      <c r="D1346" s="113">
        <f t="shared" si="41"/>
        <v>0</v>
      </c>
      <c r="E1346" s="123"/>
      <c r="F1346" s="123"/>
      <c r="G1346" s="123"/>
    </row>
    <row r="1347" customHeight="1" spans="1:7">
      <c r="A1347" s="121">
        <v>2170304</v>
      </c>
      <c r="B1347" s="122" t="s">
        <v>1339</v>
      </c>
      <c r="C1347" s="113">
        <f t="shared" si="42"/>
        <v>0</v>
      </c>
      <c r="D1347" s="113">
        <f t="shared" si="41"/>
        <v>0</v>
      </c>
      <c r="E1347" s="123"/>
      <c r="F1347" s="123"/>
      <c r="G1347" s="123"/>
    </row>
    <row r="1348" customHeight="1" spans="1:7">
      <c r="A1348" s="121">
        <v>2170399</v>
      </c>
      <c r="B1348" s="122" t="s">
        <v>1340</v>
      </c>
      <c r="C1348" s="113">
        <f t="shared" si="42"/>
        <v>0</v>
      </c>
      <c r="D1348" s="113">
        <f t="shared" si="41"/>
        <v>0</v>
      </c>
      <c r="E1348" s="123"/>
      <c r="F1348" s="123"/>
      <c r="G1348" s="123"/>
    </row>
    <row r="1349" s="101" customFormat="1" customHeight="1" spans="1:7">
      <c r="A1349" s="118">
        <v>21704</v>
      </c>
      <c r="B1349" s="119" t="s">
        <v>1341</v>
      </c>
      <c r="C1349" s="117">
        <f t="shared" si="42"/>
        <v>0</v>
      </c>
      <c r="D1349" s="117">
        <f t="shared" si="41"/>
        <v>0</v>
      </c>
      <c r="E1349" s="120">
        <f>SUM(E1350:E1353)</f>
        <v>0</v>
      </c>
      <c r="F1349" s="120">
        <f>SUM(F1350:F1353)</f>
        <v>0</v>
      </c>
      <c r="G1349" s="120">
        <f>SUM(G1350:G1353)</f>
        <v>0</v>
      </c>
    </row>
    <row r="1350" customHeight="1" spans="1:7">
      <c r="A1350" s="121">
        <v>2170401</v>
      </c>
      <c r="B1350" s="122" t="s">
        <v>1342</v>
      </c>
      <c r="C1350" s="113">
        <f t="shared" si="42"/>
        <v>0</v>
      </c>
      <c r="D1350" s="113">
        <f t="shared" si="41"/>
        <v>0</v>
      </c>
      <c r="E1350" s="123"/>
      <c r="F1350" s="123"/>
      <c r="G1350" s="123"/>
    </row>
    <row r="1351" customHeight="1" spans="1:7">
      <c r="A1351" s="121">
        <v>2170402</v>
      </c>
      <c r="B1351" s="122" t="s">
        <v>1343</v>
      </c>
      <c r="C1351" s="113">
        <f t="shared" si="42"/>
        <v>0</v>
      </c>
      <c r="D1351" s="113">
        <f t="shared" ref="D1351:D1414" si="43">SUM(E1351+F1351)</f>
        <v>0</v>
      </c>
      <c r="E1351" s="123"/>
      <c r="F1351" s="123"/>
      <c r="G1351" s="123"/>
    </row>
    <row r="1352" customHeight="1" spans="1:7">
      <c r="A1352" s="121">
        <v>2170403</v>
      </c>
      <c r="B1352" s="122" t="s">
        <v>1344</v>
      </c>
      <c r="C1352" s="113">
        <f t="shared" si="42"/>
        <v>0</v>
      </c>
      <c r="D1352" s="113">
        <f t="shared" si="43"/>
        <v>0</v>
      </c>
      <c r="E1352" s="123"/>
      <c r="F1352" s="123"/>
      <c r="G1352" s="123"/>
    </row>
    <row r="1353" customHeight="1" spans="1:7">
      <c r="A1353" s="121">
        <v>2170499</v>
      </c>
      <c r="B1353" s="122" t="s">
        <v>1345</v>
      </c>
      <c r="C1353" s="113">
        <f t="shared" ref="C1353:C1416" si="44">SUM(D1353+G1353)</f>
        <v>0</v>
      </c>
      <c r="D1353" s="113">
        <f t="shared" si="43"/>
        <v>0</v>
      </c>
      <c r="E1353" s="123"/>
      <c r="F1353" s="123"/>
      <c r="G1353" s="123"/>
    </row>
    <row r="1354" s="101" customFormat="1" customHeight="1" spans="1:7">
      <c r="A1354" s="118">
        <v>21799</v>
      </c>
      <c r="B1354" s="119" t="s">
        <v>1346</v>
      </c>
      <c r="C1354" s="117">
        <f t="shared" si="44"/>
        <v>0</v>
      </c>
      <c r="D1354" s="117">
        <f t="shared" si="43"/>
        <v>0</v>
      </c>
      <c r="E1354" s="120">
        <f>SUM(E1355:E1356)</f>
        <v>0</v>
      </c>
      <c r="F1354" s="120">
        <f>SUM(F1355:F1356)</f>
        <v>0</v>
      </c>
      <c r="G1354" s="120">
        <f>SUM(G1355:G1356)</f>
        <v>0</v>
      </c>
    </row>
    <row r="1355" customHeight="1" spans="1:7">
      <c r="A1355" s="121">
        <v>2179902</v>
      </c>
      <c r="B1355" s="122" t="s">
        <v>1347</v>
      </c>
      <c r="C1355" s="113">
        <f t="shared" si="44"/>
        <v>0</v>
      </c>
      <c r="D1355" s="113">
        <f t="shared" si="43"/>
        <v>0</v>
      </c>
      <c r="E1355" s="123"/>
      <c r="F1355" s="123"/>
      <c r="G1355" s="123"/>
    </row>
    <row r="1356" customHeight="1" spans="1:7">
      <c r="A1356" s="121">
        <v>2179999</v>
      </c>
      <c r="B1356" s="122" t="s">
        <v>1346</v>
      </c>
      <c r="C1356" s="113">
        <f t="shared" si="44"/>
        <v>0</v>
      </c>
      <c r="D1356" s="113">
        <f t="shared" si="43"/>
        <v>0</v>
      </c>
      <c r="E1356" s="123"/>
      <c r="F1356" s="123"/>
      <c r="G1356" s="123"/>
    </row>
    <row r="1357" s="101" customFormat="1" customHeight="1" spans="1:7">
      <c r="A1357" s="75">
        <v>219</v>
      </c>
      <c r="B1357" s="75" t="s">
        <v>36</v>
      </c>
      <c r="C1357" s="117">
        <f t="shared" si="44"/>
        <v>0</v>
      </c>
      <c r="D1357" s="117">
        <f t="shared" si="43"/>
        <v>0</v>
      </c>
      <c r="E1357" s="120">
        <f>SUM(E1358:E1366)</f>
        <v>0</v>
      </c>
      <c r="F1357" s="120">
        <f>SUM(F1358:F1366)</f>
        <v>0</v>
      </c>
      <c r="G1357" s="120">
        <f>SUM(G1358:G1366)</f>
        <v>0</v>
      </c>
    </row>
    <row r="1358" customHeight="1" spans="1:7">
      <c r="A1358" s="121">
        <v>21901</v>
      </c>
      <c r="B1358" s="127" t="s">
        <v>1348</v>
      </c>
      <c r="C1358" s="113">
        <f t="shared" si="44"/>
        <v>0</v>
      </c>
      <c r="D1358" s="113">
        <f t="shared" si="43"/>
        <v>0</v>
      </c>
      <c r="E1358" s="123"/>
      <c r="F1358" s="123"/>
      <c r="G1358" s="123"/>
    </row>
    <row r="1359" customHeight="1" spans="1:7">
      <c r="A1359" s="121">
        <v>21902</v>
      </c>
      <c r="B1359" s="127" t="s">
        <v>1349</v>
      </c>
      <c r="C1359" s="113">
        <f t="shared" si="44"/>
        <v>0</v>
      </c>
      <c r="D1359" s="113">
        <f t="shared" si="43"/>
        <v>0</v>
      </c>
      <c r="E1359" s="123"/>
      <c r="F1359" s="123"/>
      <c r="G1359" s="123"/>
    </row>
    <row r="1360" customHeight="1" spans="1:7">
      <c r="A1360" s="121">
        <v>21903</v>
      </c>
      <c r="B1360" s="127" t="s">
        <v>1350</v>
      </c>
      <c r="C1360" s="113">
        <f t="shared" si="44"/>
        <v>0</v>
      </c>
      <c r="D1360" s="113">
        <f t="shared" si="43"/>
        <v>0</v>
      </c>
      <c r="E1360" s="123"/>
      <c r="F1360" s="123"/>
      <c r="G1360" s="123"/>
    </row>
    <row r="1361" customHeight="1" spans="1:7">
      <c r="A1361" s="121">
        <v>21904</v>
      </c>
      <c r="B1361" s="127" t="s">
        <v>1351</v>
      </c>
      <c r="C1361" s="113">
        <f t="shared" si="44"/>
        <v>0</v>
      </c>
      <c r="D1361" s="113">
        <f t="shared" si="43"/>
        <v>0</v>
      </c>
      <c r="E1361" s="123"/>
      <c r="F1361" s="123"/>
      <c r="G1361" s="123"/>
    </row>
    <row r="1362" customHeight="1" spans="1:7">
      <c r="A1362" s="121">
        <v>21905</v>
      </c>
      <c r="B1362" s="127" t="s">
        <v>1352</v>
      </c>
      <c r="C1362" s="113">
        <f t="shared" si="44"/>
        <v>0</v>
      </c>
      <c r="D1362" s="113">
        <f t="shared" si="43"/>
        <v>0</v>
      </c>
      <c r="E1362" s="123"/>
      <c r="F1362" s="123"/>
      <c r="G1362" s="123"/>
    </row>
    <row r="1363" customHeight="1" spans="1:7">
      <c r="A1363" s="121">
        <v>21906</v>
      </c>
      <c r="B1363" s="127" t="s">
        <v>1353</v>
      </c>
      <c r="C1363" s="113">
        <f t="shared" si="44"/>
        <v>0</v>
      </c>
      <c r="D1363" s="113">
        <f t="shared" si="43"/>
        <v>0</v>
      </c>
      <c r="E1363" s="123"/>
      <c r="F1363" s="123"/>
      <c r="G1363" s="123"/>
    </row>
    <row r="1364" customHeight="1" spans="1:7">
      <c r="A1364" s="121">
        <v>21907</v>
      </c>
      <c r="B1364" s="127" t="s">
        <v>1354</v>
      </c>
      <c r="C1364" s="113">
        <f t="shared" si="44"/>
        <v>0</v>
      </c>
      <c r="D1364" s="113">
        <f t="shared" si="43"/>
        <v>0</v>
      </c>
      <c r="E1364" s="123"/>
      <c r="F1364" s="123"/>
      <c r="G1364" s="123"/>
    </row>
    <row r="1365" customHeight="1" spans="1:7">
      <c r="A1365" s="121">
        <v>21908</v>
      </c>
      <c r="B1365" s="127" t="s">
        <v>1355</v>
      </c>
      <c r="C1365" s="113">
        <f t="shared" si="44"/>
        <v>0</v>
      </c>
      <c r="D1365" s="113">
        <f t="shared" si="43"/>
        <v>0</v>
      </c>
      <c r="E1365" s="123"/>
      <c r="F1365" s="123"/>
      <c r="G1365" s="123"/>
    </row>
    <row r="1366" customHeight="1" spans="1:7">
      <c r="A1366" s="121">
        <v>21999</v>
      </c>
      <c r="B1366" s="127" t="s">
        <v>1356</v>
      </c>
      <c r="C1366" s="113">
        <f t="shared" si="44"/>
        <v>0</v>
      </c>
      <c r="D1366" s="113">
        <f t="shared" si="43"/>
        <v>0</v>
      </c>
      <c r="E1366" s="123"/>
      <c r="F1366" s="123"/>
      <c r="G1366" s="123"/>
    </row>
    <row r="1367" s="101" customFormat="1" customHeight="1" spans="1:7">
      <c r="A1367" s="75">
        <v>220</v>
      </c>
      <c r="B1367" s="75" t="s">
        <v>1357</v>
      </c>
      <c r="C1367" s="117">
        <f t="shared" si="44"/>
        <v>0</v>
      </c>
      <c r="D1367" s="117">
        <f t="shared" si="43"/>
        <v>0</v>
      </c>
      <c r="E1367" s="120">
        <f>SUM(E1368+E1395+E1410)</f>
        <v>0</v>
      </c>
      <c r="F1367" s="120">
        <f>SUM(F1368+F1395+F1410)</f>
        <v>0</v>
      </c>
      <c r="G1367" s="120">
        <f>SUM(G1368+G1395+G1410)</f>
        <v>0</v>
      </c>
    </row>
    <row r="1368" s="101" customFormat="1" customHeight="1" spans="1:7">
      <c r="A1368" s="118">
        <v>22001</v>
      </c>
      <c r="B1368" s="119" t="s">
        <v>1358</v>
      </c>
      <c r="C1368" s="117">
        <f t="shared" si="44"/>
        <v>0</v>
      </c>
      <c r="D1368" s="117">
        <f t="shared" si="43"/>
        <v>0</v>
      </c>
      <c r="E1368" s="120">
        <f>SUM(E1369:E1394)</f>
        <v>0</v>
      </c>
      <c r="F1368" s="120">
        <f>SUM(F1369:F1394)</f>
        <v>0</v>
      </c>
      <c r="G1368" s="120">
        <f>SUM(G1369:G1394)</f>
        <v>0</v>
      </c>
    </row>
    <row r="1369" customHeight="1" spans="1:7">
      <c r="A1369" s="121">
        <v>2200101</v>
      </c>
      <c r="B1369" s="122" t="s">
        <v>1359</v>
      </c>
      <c r="C1369" s="113">
        <f t="shared" si="44"/>
        <v>0</v>
      </c>
      <c r="D1369" s="113">
        <f t="shared" si="43"/>
        <v>0</v>
      </c>
      <c r="E1369" s="123"/>
      <c r="F1369" s="123"/>
      <c r="G1369" s="123"/>
    </row>
    <row r="1370" customHeight="1" spans="1:7">
      <c r="A1370" s="121">
        <v>2200102</v>
      </c>
      <c r="B1370" s="122" t="s">
        <v>1360</v>
      </c>
      <c r="C1370" s="113">
        <f t="shared" si="44"/>
        <v>0</v>
      </c>
      <c r="D1370" s="113">
        <f t="shared" si="43"/>
        <v>0</v>
      </c>
      <c r="E1370" s="123"/>
      <c r="F1370" s="123"/>
      <c r="G1370" s="123"/>
    </row>
    <row r="1371" customHeight="1" spans="1:7">
      <c r="A1371" s="121">
        <v>2200103</v>
      </c>
      <c r="B1371" s="122" t="s">
        <v>1361</v>
      </c>
      <c r="C1371" s="113">
        <f t="shared" si="44"/>
        <v>0</v>
      </c>
      <c r="D1371" s="113">
        <f t="shared" si="43"/>
        <v>0</v>
      </c>
      <c r="E1371" s="123"/>
      <c r="F1371" s="123"/>
      <c r="G1371" s="123"/>
    </row>
    <row r="1372" customHeight="1" spans="1:7">
      <c r="A1372" s="121">
        <v>2200104</v>
      </c>
      <c r="B1372" s="122" t="s">
        <v>1362</v>
      </c>
      <c r="C1372" s="113">
        <f t="shared" si="44"/>
        <v>0</v>
      </c>
      <c r="D1372" s="113">
        <f t="shared" si="43"/>
        <v>0</v>
      </c>
      <c r="E1372" s="123"/>
      <c r="F1372" s="123"/>
      <c r="G1372" s="123"/>
    </row>
    <row r="1373" customHeight="1" spans="1:7">
      <c r="A1373" s="121">
        <v>2200106</v>
      </c>
      <c r="B1373" s="122" t="s">
        <v>1363</v>
      </c>
      <c r="C1373" s="113">
        <f t="shared" si="44"/>
        <v>0</v>
      </c>
      <c r="D1373" s="113">
        <f t="shared" si="43"/>
        <v>0</v>
      </c>
      <c r="E1373" s="123"/>
      <c r="F1373" s="123"/>
      <c r="G1373" s="123"/>
    </row>
    <row r="1374" customHeight="1" spans="1:7">
      <c r="A1374" s="121">
        <v>2200107</v>
      </c>
      <c r="B1374" s="122" t="s">
        <v>1364</v>
      </c>
      <c r="C1374" s="113">
        <f t="shared" si="44"/>
        <v>0</v>
      </c>
      <c r="D1374" s="113">
        <f t="shared" si="43"/>
        <v>0</v>
      </c>
      <c r="E1374" s="123"/>
      <c r="F1374" s="123"/>
      <c r="G1374" s="123"/>
    </row>
    <row r="1375" customHeight="1" spans="1:7">
      <c r="A1375" s="121">
        <v>2200108</v>
      </c>
      <c r="B1375" s="122" t="s">
        <v>1365</v>
      </c>
      <c r="C1375" s="113">
        <f t="shared" si="44"/>
        <v>0</v>
      </c>
      <c r="D1375" s="113">
        <f t="shared" si="43"/>
        <v>0</v>
      </c>
      <c r="E1375" s="123"/>
      <c r="F1375" s="123"/>
      <c r="G1375" s="123"/>
    </row>
    <row r="1376" customHeight="1" spans="1:7">
      <c r="A1376" s="121">
        <v>2200109</v>
      </c>
      <c r="B1376" s="122" t="s">
        <v>1366</v>
      </c>
      <c r="C1376" s="113">
        <f t="shared" si="44"/>
        <v>0</v>
      </c>
      <c r="D1376" s="113">
        <f t="shared" si="43"/>
        <v>0</v>
      </c>
      <c r="E1376" s="123"/>
      <c r="F1376" s="123"/>
      <c r="G1376" s="123"/>
    </row>
    <row r="1377" customHeight="1" spans="1:7">
      <c r="A1377" s="121">
        <v>2200112</v>
      </c>
      <c r="B1377" s="122" t="s">
        <v>1367</v>
      </c>
      <c r="C1377" s="113">
        <f t="shared" si="44"/>
        <v>0</v>
      </c>
      <c r="D1377" s="113">
        <f t="shared" si="43"/>
        <v>0</v>
      </c>
      <c r="E1377" s="123"/>
      <c r="F1377" s="123"/>
      <c r="G1377" s="123"/>
    </row>
    <row r="1378" customHeight="1" spans="1:7">
      <c r="A1378" s="121">
        <v>2200113</v>
      </c>
      <c r="B1378" s="122" t="s">
        <v>1368</v>
      </c>
      <c r="C1378" s="113">
        <f t="shared" si="44"/>
        <v>0</v>
      </c>
      <c r="D1378" s="113">
        <f t="shared" si="43"/>
        <v>0</v>
      </c>
      <c r="E1378" s="123"/>
      <c r="F1378" s="123"/>
      <c r="G1378" s="123"/>
    </row>
    <row r="1379" customHeight="1" spans="1:7">
      <c r="A1379" s="121">
        <v>2200114</v>
      </c>
      <c r="B1379" s="122" t="s">
        <v>1369</v>
      </c>
      <c r="C1379" s="113">
        <f t="shared" si="44"/>
        <v>0</v>
      </c>
      <c r="D1379" s="113">
        <f t="shared" si="43"/>
        <v>0</v>
      </c>
      <c r="E1379" s="123"/>
      <c r="F1379" s="123"/>
      <c r="G1379" s="123"/>
    </row>
    <row r="1380" customHeight="1" spans="1:7">
      <c r="A1380" s="121">
        <v>2200115</v>
      </c>
      <c r="B1380" s="122" t="s">
        <v>1370</v>
      </c>
      <c r="C1380" s="113">
        <f t="shared" si="44"/>
        <v>0</v>
      </c>
      <c r="D1380" s="113">
        <f t="shared" si="43"/>
        <v>0</v>
      </c>
      <c r="E1380" s="123"/>
      <c r="F1380" s="123"/>
      <c r="G1380" s="123"/>
    </row>
    <row r="1381" customHeight="1" spans="1:7">
      <c r="A1381" s="121">
        <v>2200116</v>
      </c>
      <c r="B1381" s="122" t="s">
        <v>1371</v>
      </c>
      <c r="C1381" s="113">
        <f t="shared" si="44"/>
        <v>0</v>
      </c>
      <c r="D1381" s="113">
        <f t="shared" si="43"/>
        <v>0</v>
      </c>
      <c r="E1381" s="123"/>
      <c r="F1381" s="123"/>
      <c r="G1381" s="123"/>
    </row>
    <row r="1382" customHeight="1" spans="1:7">
      <c r="A1382" s="121">
        <v>2200119</v>
      </c>
      <c r="B1382" s="122" t="s">
        <v>1372</v>
      </c>
      <c r="C1382" s="113">
        <f t="shared" si="44"/>
        <v>0</v>
      </c>
      <c r="D1382" s="113">
        <f t="shared" si="43"/>
        <v>0</v>
      </c>
      <c r="E1382" s="123"/>
      <c r="F1382" s="123"/>
      <c r="G1382" s="123"/>
    </row>
    <row r="1383" customHeight="1" spans="1:7">
      <c r="A1383" s="121">
        <v>2200120</v>
      </c>
      <c r="B1383" s="122" t="s">
        <v>1373</v>
      </c>
      <c r="C1383" s="113">
        <f t="shared" si="44"/>
        <v>0</v>
      </c>
      <c r="D1383" s="113">
        <f t="shared" si="43"/>
        <v>0</v>
      </c>
      <c r="E1383" s="123"/>
      <c r="F1383" s="123"/>
      <c r="G1383" s="123"/>
    </row>
    <row r="1384" customHeight="1" spans="1:7">
      <c r="A1384" s="121">
        <v>2200121</v>
      </c>
      <c r="B1384" s="122" t="s">
        <v>1374</v>
      </c>
      <c r="C1384" s="113">
        <f t="shared" si="44"/>
        <v>0</v>
      </c>
      <c r="D1384" s="113">
        <f t="shared" si="43"/>
        <v>0</v>
      </c>
      <c r="E1384" s="123"/>
      <c r="F1384" s="123"/>
      <c r="G1384" s="123"/>
    </row>
    <row r="1385" customHeight="1" spans="1:7">
      <c r="A1385" s="121">
        <v>2200122</v>
      </c>
      <c r="B1385" s="122" t="s">
        <v>1375</v>
      </c>
      <c r="C1385" s="113">
        <f t="shared" si="44"/>
        <v>0</v>
      </c>
      <c r="D1385" s="113">
        <f t="shared" si="43"/>
        <v>0</v>
      </c>
      <c r="E1385" s="123"/>
      <c r="F1385" s="123"/>
      <c r="G1385" s="123"/>
    </row>
    <row r="1386" customHeight="1" spans="1:7">
      <c r="A1386" s="121">
        <v>2200123</v>
      </c>
      <c r="B1386" s="122" t="s">
        <v>1376</v>
      </c>
      <c r="C1386" s="113">
        <f t="shared" si="44"/>
        <v>0</v>
      </c>
      <c r="D1386" s="113">
        <f t="shared" si="43"/>
        <v>0</v>
      </c>
      <c r="E1386" s="123"/>
      <c r="F1386" s="123"/>
      <c r="G1386" s="123"/>
    </row>
    <row r="1387" customHeight="1" spans="1:7">
      <c r="A1387" s="121">
        <v>2200124</v>
      </c>
      <c r="B1387" s="122" t="s">
        <v>1377</v>
      </c>
      <c r="C1387" s="113">
        <f t="shared" si="44"/>
        <v>0</v>
      </c>
      <c r="D1387" s="113">
        <f t="shared" si="43"/>
        <v>0</v>
      </c>
      <c r="E1387" s="123"/>
      <c r="F1387" s="123"/>
      <c r="G1387" s="123"/>
    </row>
    <row r="1388" customHeight="1" spans="1:7">
      <c r="A1388" s="121">
        <v>2200125</v>
      </c>
      <c r="B1388" s="122" t="s">
        <v>1378</v>
      </c>
      <c r="C1388" s="113">
        <f t="shared" si="44"/>
        <v>0</v>
      </c>
      <c r="D1388" s="113">
        <f t="shared" si="43"/>
        <v>0</v>
      </c>
      <c r="E1388" s="123"/>
      <c r="F1388" s="123"/>
      <c r="G1388" s="123"/>
    </row>
    <row r="1389" customHeight="1" spans="1:7">
      <c r="A1389" s="121">
        <v>2200126</v>
      </c>
      <c r="B1389" s="122" t="s">
        <v>1379</v>
      </c>
      <c r="C1389" s="113">
        <f t="shared" si="44"/>
        <v>0</v>
      </c>
      <c r="D1389" s="113">
        <f t="shared" si="43"/>
        <v>0</v>
      </c>
      <c r="E1389" s="123"/>
      <c r="F1389" s="123"/>
      <c r="G1389" s="123"/>
    </row>
    <row r="1390" customHeight="1" spans="1:7">
      <c r="A1390" s="121">
        <v>2200127</v>
      </c>
      <c r="B1390" s="122" t="s">
        <v>1380</v>
      </c>
      <c r="C1390" s="113">
        <f t="shared" si="44"/>
        <v>0</v>
      </c>
      <c r="D1390" s="113">
        <f t="shared" si="43"/>
        <v>0</v>
      </c>
      <c r="E1390" s="123"/>
      <c r="F1390" s="123"/>
      <c r="G1390" s="123"/>
    </row>
    <row r="1391" customHeight="1" spans="1:7">
      <c r="A1391" s="121">
        <v>2200128</v>
      </c>
      <c r="B1391" s="122" t="s">
        <v>1381</v>
      </c>
      <c r="C1391" s="113">
        <f t="shared" si="44"/>
        <v>0</v>
      </c>
      <c r="D1391" s="113">
        <f t="shared" si="43"/>
        <v>0</v>
      </c>
      <c r="E1391" s="123"/>
      <c r="F1391" s="123"/>
      <c r="G1391" s="123"/>
    </row>
    <row r="1392" customHeight="1" spans="1:7">
      <c r="A1392" s="121">
        <v>2200129</v>
      </c>
      <c r="B1392" s="122" t="s">
        <v>1382</v>
      </c>
      <c r="C1392" s="113">
        <f t="shared" si="44"/>
        <v>0</v>
      </c>
      <c r="D1392" s="113">
        <f t="shared" si="43"/>
        <v>0</v>
      </c>
      <c r="E1392" s="123"/>
      <c r="F1392" s="123"/>
      <c r="G1392" s="123"/>
    </row>
    <row r="1393" customHeight="1" spans="1:7">
      <c r="A1393" s="121">
        <v>2200150</v>
      </c>
      <c r="B1393" s="122" t="s">
        <v>1383</v>
      </c>
      <c r="C1393" s="113">
        <f t="shared" si="44"/>
        <v>0</v>
      </c>
      <c r="D1393" s="113">
        <f t="shared" si="43"/>
        <v>0</v>
      </c>
      <c r="E1393" s="123"/>
      <c r="F1393" s="123"/>
      <c r="G1393" s="123"/>
    </row>
    <row r="1394" customHeight="1" spans="1:7">
      <c r="A1394" s="121">
        <v>2200199</v>
      </c>
      <c r="B1394" s="122" t="s">
        <v>1384</v>
      </c>
      <c r="C1394" s="113">
        <f t="shared" si="44"/>
        <v>0</v>
      </c>
      <c r="D1394" s="113">
        <f t="shared" si="43"/>
        <v>0</v>
      </c>
      <c r="E1394" s="123"/>
      <c r="F1394" s="123"/>
      <c r="G1394" s="123"/>
    </row>
    <row r="1395" s="101" customFormat="1" customHeight="1" spans="1:7">
      <c r="A1395" s="118">
        <v>22005</v>
      </c>
      <c r="B1395" s="119" t="s">
        <v>1385</v>
      </c>
      <c r="C1395" s="117">
        <f t="shared" si="44"/>
        <v>0</v>
      </c>
      <c r="D1395" s="117">
        <f t="shared" si="43"/>
        <v>0</v>
      </c>
      <c r="E1395" s="120">
        <f>SUM(E1396:E1409)</f>
        <v>0</v>
      </c>
      <c r="F1395" s="120">
        <f>SUM(F1396:F1409)</f>
        <v>0</v>
      </c>
      <c r="G1395" s="120">
        <f>SUM(G1396:G1409)</f>
        <v>0</v>
      </c>
    </row>
    <row r="1396" customHeight="1" spans="1:7">
      <c r="A1396" s="121">
        <v>2200501</v>
      </c>
      <c r="B1396" s="122" t="s">
        <v>1386</v>
      </c>
      <c r="C1396" s="113">
        <f t="shared" si="44"/>
        <v>0</v>
      </c>
      <c r="D1396" s="113">
        <f t="shared" si="43"/>
        <v>0</v>
      </c>
      <c r="E1396" s="123"/>
      <c r="F1396" s="123"/>
      <c r="G1396" s="123"/>
    </row>
    <row r="1397" customHeight="1" spans="1:7">
      <c r="A1397" s="121">
        <v>2200502</v>
      </c>
      <c r="B1397" s="122" t="s">
        <v>1387</v>
      </c>
      <c r="C1397" s="113">
        <f t="shared" si="44"/>
        <v>0</v>
      </c>
      <c r="D1397" s="113">
        <f t="shared" si="43"/>
        <v>0</v>
      </c>
      <c r="E1397" s="123"/>
      <c r="F1397" s="123"/>
      <c r="G1397" s="123"/>
    </row>
    <row r="1398" customHeight="1" spans="1:7">
      <c r="A1398" s="121">
        <v>2200503</v>
      </c>
      <c r="B1398" s="122" t="s">
        <v>1388</v>
      </c>
      <c r="C1398" s="113">
        <f t="shared" si="44"/>
        <v>0</v>
      </c>
      <c r="D1398" s="113">
        <f t="shared" si="43"/>
        <v>0</v>
      </c>
      <c r="E1398" s="123"/>
      <c r="F1398" s="123"/>
      <c r="G1398" s="123"/>
    </row>
    <row r="1399" customHeight="1" spans="1:7">
      <c r="A1399" s="121">
        <v>2200504</v>
      </c>
      <c r="B1399" s="122" t="s">
        <v>1389</v>
      </c>
      <c r="C1399" s="113">
        <f t="shared" si="44"/>
        <v>0</v>
      </c>
      <c r="D1399" s="113">
        <f t="shared" si="43"/>
        <v>0</v>
      </c>
      <c r="E1399" s="123"/>
      <c r="F1399" s="123"/>
      <c r="G1399" s="123"/>
    </row>
    <row r="1400" customHeight="1" spans="1:7">
      <c r="A1400" s="121">
        <v>2200506</v>
      </c>
      <c r="B1400" s="122" t="s">
        <v>1390</v>
      </c>
      <c r="C1400" s="113">
        <f t="shared" si="44"/>
        <v>0</v>
      </c>
      <c r="D1400" s="113">
        <f t="shared" si="43"/>
        <v>0</v>
      </c>
      <c r="E1400" s="123"/>
      <c r="F1400" s="123"/>
      <c r="G1400" s="123"/>
    </row>
    <row r="1401" customHeight="1" spans="1:7">
      <c r="A1401" s="121">
        <v>2200507</v>
      </c>
      <c r="B1401" s="122" t="s">
        <v>1391</v>
      </c>
      <c r="C1401" s="113">
        <f t="shared" si="44"/>
        <v>0</v>
      </c>
      <c r="D1401" s="113">
        <f t="shared" si="43"/>
        <v>0</v>
      </c>
      <c r="E1401" s="123"/>
      <c r="F1401" s="123"/>
      <c r="G1401" s="123"/>
    </row>
    <row r="1402" customHeight="1" spans="1:7">
      <c r="A1402" s="121">
        <v>2200508</v>
      </c>
      <c r="B1402" s="122" t="s">
        <v>1392</v>
      </c>
      <c r="C1402" s="113">
        <f t="shared" si="44"/>
        <v>0</v>
      </c>
      <c r="D1402" s="113">
        <f t="shared" si="43"/>
        <v>0</v>
      </c>
      <c r="E1402" s="123"/>
      <c r="F1402" s="123"/>
      <c r="G1402" s="123"/>
    </row>
    <row r="1403" customHeight="1" spans="1:7">
      <c r="A1403" s="121">
        <v>2200509</v>
      </c>
      <c r="B1403" s="122" t="s">
        <v>1393</v>
      </c>
      <c r="C1403" s="113">
        <f t="shared" si="44"/>
        <v>0</v>
      </c>
      <c r="D1403" s="113">
        <f t="shared" si="43"/>
        <v>0</v>
      </c>
      <c r="E1403" s="123"/>
      <c r="F1403" s="123"/>
      <c r="G1403" s="123"/>
    </row>
    <row r="1404" customHeight="1" spans="1:7">
      <c r="A1404" s="121">
        <v>2200510</v>
      </c>
      <c r="B1404" s="122" t="s">
        <v>1394</v>
      </c>
      <c r="C1404" s="113">
        <f t="shared" si="44"/>
        <v>0</v>
      </c>
      <c r="D1404" s="113">
        <f t="shared" si="43"/>
        <v>0</v>
      </c>
      <c r="E1404" s="123"/>
      <c r="F1404" s="123"/>
      <c r="G1404" s="123"/>
    </row>
    <row r="1405" customHeight="1" spans="1:7">
      <c r="A1405" s="121">
        <v>2200511</v>
      </c>
      <c r="B1405" s="122" t="s">
        <v>1395</v>
      </c>
      <c r="C1405" s="113">
        <f t="shared" si="44"/>
        <v>0</v>
      </c>
      <c r="D1405" s="113">
        <f t="shared" si="43"/>
        <v>0</v>
      </c>
      <c r="E1405" s="123"/>
      <c r="F1405" s="123"/>
      <c r="G1405" s="123"/>
    </row>
    <row r="1406" customHeight="1" spans="1:7">
      <c r="A1406" s="121">
        <v>2200512</v>
      </c>
      <c r="B1406" s="122" t="s">
        <v>1396</v>
      </c>
      <c r="C1406" s="113">
        <f t="shared" si="44"/>
        <v>0</v>
      </c>
      <c r="D1406" s="113">
        <f t="shared" si="43"/>
        <v>0</v>
      </c>
      <c r="E1406" s="123"/>
      <c r="F1406" s="123"/>
      <c r="G1406" s="123"/>
    </row>
    <row r="1407" customHeight="1" spans="1:7">
      <c r="A1407" s="121">
        <v>2200513</v>
      </c>
      <c r="B1407" s="122" t="s">
        <v>1397</v>
      </c>
      <c r="C1407" s="113">
        <f t="shared" si="44"/>
        <v>0</v>
      </c>
      <c r="D1407" s="113">
        <f t="shared" si="43"/>
        <v>0</v>
      </c>
      <c r="E1407" s="123"/>
      <c r="F1407" s="123"/>
      <c r="G1407" s="123"/>
    </row>
    <row r="1408" customHeight="1" spans="1:7">
      <c r="A1408" s="121">
        <v>2200514</v>
      </c>
      <c r="B1408" s="122" t="s">
        <v>1398</v>
      </c>
      <c r="C1408" s="113">
        <f t="shared" si="44"/>
        <v>0</v>
      </c>
      <c r="D1408" s="113">
        <f t="shared" si="43"/>
        <v>0</v>
      </c>
      <c r="E1408" s="123"/>
      <c r="F1408" s="123"/>
      <c r="G1408" s="123"/>
    </row>
    <row r="1409" customHeight="1" spans="1:7">
      <c r="A1409" s="121">
        <v>2200599</v>
      </c>
      <c r="B1409" s="122" t="s">
        <v>1399</v>
      </c>
      <c r="C1409" s="113">
        <f t="shared" si="44"/>
        <v>0</v>
      </c>
      <c r="D1409" s="113">
        <f t="shared" si="43"/>
        <v>0</v>
      </c>
      <c r="E1409" s="123"/>
      <c r="F1409" s="123"/>
      <c r="G1409" s="123"/>
    </row>
    <row r="1410" s="101" customFormat="1" customHeight="1" spans="1:7">
      <c r="A1410" s="118">
        <v>22099</v>
      </c>
      <c r="B1410" s="119" t="s">
        <v>1400</v>
      </c>
      <c r="C1410" s="117">
        <f t="shared" si="44"/>
        <v>0</v>
      </c>
      <c r="D1410" s="117">
        <f t="shared" si="43"/>
        <v>0</v>
      </c>
      <c r="E1410" s="120">
        <f>SUM(E1411)</f>
        <v>0</v>
      </c>
      <c r="F1410" s="120">
        <f>SUM(F1411)</f>
        <v>0</v>
      </c>
      <c r="G1410" s="120">
        <f>SUM(G1411)</f>
        <v>0</v>
      </c>
    </row>
    <row r="1411" customHeight="1" spans="1:7">
      <c r="A1411" s="121">
        <v>2209901</v>
      </c>
      <c r="B1411" s="122" t="s">
        <v>1400</v>
      </c>
      <c r="C1411" s="113">
        <f t="shared" si="44"/>
        <v>0</v>
      </c>
      <c r="D1411" s="113">
        <f t="shared" si="43"/>
        <v>0</v>
      </c>
      <c r="E1411" s="123"/>
      <c r="F1411" s="123"/>
      <c r="G1411" s="123"/>
    </row>
    <row r="1412" s="101" customFormat="1" customHeight="1" spans="1:7">
      <c r="A1412" s="75">
        <v>221</v>
      </c>
      <c r="B1412" s="75" t="s">
        <v>1401</v>
      </c>
      <c r="C1412" s="117">
        <f t="shared" si="44"/>
        <v>0</v>
      </c>
      <c r="D1412" s="117">
        <f t="shared" si="43"/>
        <v>0</v>
      </c>
      <c r="E1412" s="120">
        <f>SUM(E1413+E1424+E1428)</f>
        <v>0</v>
      </c>
      <c r="F1412" s="120">
        <f>SUM(F1413+F1424+F1428)</f>
        <v>0</v>
      </c>
      <c r="G1412" s="120">
        <f>SUM(G1413+G1424+G1428)</f>
        <v>0</v>
      </c>
    </row>
    <row r="1413" s="101" customFormat="1" customHeight="1" spans="1:7">
      <c r="A1413" s="118">
        <v>22101</v>
      </c>
      <c r="B1413" s="119" t="s">
        <v>1402</v>
      </c>
      <c r="C1413" s="117">
        <f t="shared" si="44"/>
        <v>0</v>
      </c>
      <c r="D1413" s="117">
        <f t="shared" si="43"/>
        <v>0</v>
      </c>
      <c r="E1413" s="120">
        <f>SUM(E1414:E1423)</f>
        <v>0</v>
      </c>
      <c r="F1413" s="120">
        <f>SUM(F1414:F1423)</f>
        <v>0</v>
      </c>
      <c r="G1413" s="120">
        <f>SUM(G1414:G1423)</f>
        <v>0</v>
      </c>
    </row>
    <row r="1414" customHeight="1" spans="1:7">
      <c r="A1414" s="121">
        <v>2210101</v>
      </c>
      <c r="B1414" s="122" t="s">
        <v>1403</v>
      </c>
      <c r="C1414" s="113">
        <f t="shared" si="44"/>
        <v>0</v>
      </c>
      <c r="D1414" s="113">
        <f t="shared" si="43"/>
        <v>0</v>
      </c>
      <c r="E1414" s="123"/>
      <c r="F1414" s="123"/>
      <c r="G1414" s="123"/>
    </row>
    <row r="1415" customHeight="1" spans="1:7">
      <c r="A1415" s="121">
        <v>2210102</v>
      </c>
      <c r="B1415" s="122" t="s">
        <v>1404</v>
      </c>
      <c r="C1415" s="113">
        <f t="shared" si="44"/>
        <v>0</v>
      </c>
      <c r="D1415" s="113">
        <f t="shared" ref="D1415:D1478" si="45">SUM(E1415+F1415)</f>
        <v>0</v>
      </c>
      <c r="E1415" s="123"/>
      <c r="F1415" s="123"/>
      <c r="G1415" s="123"/>
    </row>
    <row r="1416" customHeight="1" spans="1:7">
      <c r="A1416" s="121">
        <v>2210103</v>
      </c>
      <c r="B1416" s="122" t="s">
        <v>1405</v>
      </c>
      <c r="C1416" s="113">
        <f t="shared" si="44"/>
        <v>0</v>
      </c>
      <c r="D1416" s="113">
        <f t="shared" si="45"/>
        <v>0</v>
      </c>
      <c r="E1416" s="123"/>
      <c r="F1416" s="123"/>
      <c r="G1416" s="123"/>
    </row>
    <row r="1417" customHeight="1" spans="1:7">
      <c r="A1417" s="121">
        <v>2210104</v>
      </c>
      <c r="B1417" s="122" t="s">
        <v>1406</v>
      </c>
      <c r="C1417" s="113">
        <f t="shared" ref="C1417:C1480" si="46">SUM(D1417+G1417)</f>
        <v>0</v>
      </c>
      <c r="D1417" s="113">
        <f t="shared" si="45"/>
        <v>0</v>
      </c>
      <c r="E1417" s="123"/>
      <c r="F1417" s="123"/>
      <c r="G1417" s="123"/>
    </row>
    <row r="1418" customHeight="1" spans="1:7">
      <c r="A1418" s="121">
        <v>2210105</v>
      </c>
      <c r="B1418" s="122" t="s">
        <v>1407</v>
      </c>
      <c r="C1418" s="113">
        <f t="shared" si="46"/>
        <v>0</v>
      </c>
      <c r="D1418" s="113">
        <f t="shared" si="45"/>
        <v>0</v>
      </c>
      <c r="E1418" s="123"/>
      <c r="F1418" s="123"/>
      <c r="G1418" s="123"/>
    </row>
    <row r="1419" customHeight="1" spans="1:7">
      <c r="A1419" s="121">
        <v>2210106</v>
      </c>
      <c r="B1419" s="122" t="s">
        <v>1408</v>
      </c>
      <c r="C1419" s="113">
        <f t="shared" si="46"/>
        <v>0</v>
      </c>
      <c r="D1419" s="113">
        <f t="shared" si="45"/>
        <v>0</v>
      </c>
      <c r="E1419" s="123"/>
      <c r="F1419" s="123"/>
      <c r="G1419" s="123"/>
    </row>
    <row r="1420" customHeight="1" spans="1:7">
      <c r="A1420" s="121">
        <v>2210107</v>
      </c>
      <c r="B1420" s="122" t="s">
        <v>1409</v>
      </c>
      <c r="C1420" s="113">
        <f t="shared" si="46"/>
        <v>0</v>
      </c>
      <c r="D1420" s="113">
        <f t="shared" si="45"/>
        <v>0</v>
      </c>
      <c r="E1420" s="123"/>
      <c r="F1420" s="123"/>
      <c r="G1420" s="123"/>
    </row>
    <row r="1421" customHeight="1" spans="1:7">
      <c r="A1421" s="121">
        <v>2210108</v>
      </c>
      <c r="B1421" s="122" t="s">
        <v>1410</v>
      </c>
      <c r="C1421" s="113">
        <f t="shared" si="46"/>
        <v>0</v>
      </c>
      <c r="D1421" s="113">
        <f t="shared" si="45"/>
        <v>0</v>
      </c>
      <c r="E1421" s="123"/>
      <c r="F1421" s="123"/>
      <c r="G1421" s="123"/>
    </row>
    <row r="1422" customHeight="1" spans="1:7">
      <c r="A1422" s="121">
        <v>2210109</v>
      </c>
      <c r="B1422" s="122" t="s">
        <v>1411</v>
      </c>
      <c r="C1422" s="113">
        <f t="shared" si="46"/>
        <v>0</v>
      </c>
      <c r="D1422" s="113">
        <f t="shared" si="45"/>
        <v>0</v>
      </c>
      <c r="E1422" s="123"/>
      <c r="F1422" s="123"/>
      <c r="G1422" s="123"/>
    </row>
    <row r="1423" customHeight="1" spans="1:7">
      <c r="A1423" s="121">
        <v>2210199</v>
      </c>
      <c r="B1423" s="122" t="s">
        <v>1412</v>
      </c>
      <c r="C1423" s="113">
        <f t="shared" si="46"/>
        <v>0</v>
      </c>
      <c r="D1423" s="113">
        <f t="shared" si="45"/>
        <v>0</v>
      </c>
      <c r="E1423" s="123"/>
      <c r="F1423" s="123"/>
      <c r="G1423" s="123"/>
    </row>
    <row r="1424" s="101" customFormat="1" customHeight="1" spans="1:7">
      <c r="A1424" s="118">
        <v>22102</v>
      </c>
      <c r="B1424" s="119" t="s">
        <v>1413</v>
      </c>
      <c r="C1424" s="117">
        <f t="shared" si="46"/>
        <v>0</v>
      </c>
      <c r="D1424" s="117">
        <f t="shared" si="45"/>
        <v>0</v>
      </c>
      <c r="E1424" s="120">
        <f>SUM(E1425:E1427)</f>
        <v>0</v>
      </c>
      <c r="F1424" s="120">
        <f>SUM(F1425:F1427)</f>
        <v>0</v>
      </c>
      <c r="G1424" s="120">
        <f>SUM(G1425:G1427)</f>
        <v>0</v>
      </c>
    </row>
    <row r="1425" customHeight="1" spans="1:7">
      <c r="A1425" s="121">
        <v>2210201</v>
      </c>
      <c r="B1425" s="122" t="s">
        <v>1414</v>
      </c>
      <c r="C1425" s="113">
        <f t="shared" si="46"/>
        <v>0</v>
      </c>
      <c r="D1425" s="113">
        <f t="shared" si="45"/>
        <v>0</v>
      </c>
      <c r="E1425" s="123"/>
      <c r="F1425" s="123"/>
      <c r="G1425" s="123"/>
    </row>
    <row r="1426" customHeight="1" spans="1:7">
      <c r="A1426" s="121">
        <v>2210202</v>
      </c>
      <c r="B1426" s="122" t="s">
        <v>1415</v>
      </c>
      <c r="C1426" s="113">
        <f t="shared" si="46"/>
        <v>0</v>
      </c>
      <c r="D1426" s="113">
        <f t="shared" si="45"/>
        <v>0</v>
      </c>
      <c r="E1426" s="123"/>
      <c r="F1426" s="123"/>
      <c r="G1426" s="123"/>
    </row>
    <row r="1427" customHeight="1" spans="1:7">
      <c r="A1427" s="121">
        <v>2210203</v>
      </c>
      <c r="B1427" s="122" t="s">
        <v>1416</v>
      </c>
      <c r="C1427" s="113">
        <f t="shared" si="46"/>
        <v>0</v>
      </c>
      <c r="D1427" s="113">
        <f t="shared" si="45"/>
        <v>0</v>
      </c>
      <c r="E1427" s="123"/>
      <c r="F1427" s="123"/>
      <c r="G1427" s="123"/>
    </row>
    <row r="1428" s="101" customFormat="1" customHeight="1" spans="1:7">
      <c r="A1428" s="118">
        <v>22103</v>
      </c>
      <c r="B1428" s="119" t="s">
        <v>1417</v>
      </c>
      <c r="C1428" s="117">
        <f t="shared" si="46"/>
        <v>0</v>
      </c>
      <c r="D1428" s="117">
        <f t="shared" si="45"/>
        <v>0</v>
      </c>
      <c r="E1428" s="120">
        <f>SUM(E1429:E1431)</f>
        <v>0</v>
      </c>
      <c r="F1428" s="120">
        <f>SUM(F1429:F1431)</f>
        <v>0</v>
      </c>
      <c r="G1428" s="120">
        <f>SUM(G1429:G1431)</f>
        <v>0</v>
      </c>
    </row>
    <row r="1429" customHeight="1" spans="1:7">
      <c r="A1429" s="121">
        <v>2210301</v>
      </c>
      <c r="B1429" s="122" t="s">
        <v>1418</v>
      </c>
      <c r="C1429" s="113">
        <f t="shared" si="46"/>
        <v>0</v>
      </c>
      <c r="D1429" s="113">
        <f t="shared" si="45"/>
        <v>0</v>
      </c>
      <c r="E1429" s="123"/>
      <c r="F1429" s="123"/>
      <c r="G1429" s="123"/>
    </row>
    <row r="1430" customHeight="1" spans="1:7">
      <c r="A1430" s="121">
        <v>2210302</v>
      </c>
      <c r="B1430" s="122" t="s">
        <v>1419</v>
      </c>
      <c r="C1430" s="113">
        <f t="shared" si="46"/>
        <v>0</v>
      </c>
      <c r="D1430" s="113">
        <f t="shared" si="45"/>
        <v>0</v>
      </c>
      <c r="E1430" s="123"/>
      <c r="F1430" s="123"/>
      <c r="G1430" s="123"/>
    </row>
    <row r="1431" customHeight="1" spans="1:7">
      <c r="A1431" s="121">
        <v>2210399</v>
      </c>
      <c r="B1431" s="122" t="s">
        <v>1420</v>
      </c>
      <c r="C1431" s="113">
        <f t="shared" si="46"/>
        <v>0</v>
      </c>
      <c r="D1431" s="113">
        <f t="shared" si="45"/>
        <v>0</v>
      </c>
      <c r="E1431" s="123"/>
      <c r="F1431" s="123"/>
      <c r="G1431" s="123"/>
    </row>
    <row r="1432" s="101" customFormat="1" customHeight="1" spans="1:7">
      <c r="A1432" s="125">
        <v>222</v>
      </c>
      <c r="B1432" s="126" t="s">
        <v>1421</v>
      </c>
      <c r="C1432" s="117">
        <f t="shared" si="46"/>
        <v>0</v>
      </c>
      <c r="D1432" s="117">
        <f t="shared" si="45"/>
        <v>0</v>
      </c>
      <c r="E1432" s="120">
        <f>SUM(E1433+E1451+E1457+E1463)</f>
        <v>0</v>
      </c>
      <c r="F1432" s="120">
        <f>SUM(F1433+F1451+F1457+F1463)</f>
        <v>0</v>
      </c>
      <c r="G1432" s="120">
        <f>SUM(G1433+G1451+G1457+G1463)</f>
        <v>0</v>
      </c>
    </row>
    <row r="1433" s="101" customFormat="1" customHeight="1" spans="1:7">
      <c r="A1433" s="118">
        <v>22201</v>
      </c>
      <c r="B1433" s="119" t="s">
        <v>1422</v>
      </c>
      <c r="C1433" s="117">
        <f t="shared" si="46"/>
        <v>0</v>
      </c>
      <c r="D1433" s="117">
        <f t="shared" si="45"/>
        <v>0</v>
      </c>
      <c r="E1433" s="120">
        <f>SUM(E1434:E1450)</f>
        <v>0</v>
      </c>
      <c r="F1433" s="120">
        <f>SUM(F1434:F1450)</f>
        <v>0</v>
      </c>
      <c r="G1433" s="120">
        <f>SUM(G1434:G1450)</f>
        <v>0</v>
      </c>
    </row>
    <row r="1434" customHeight="1" spans="1:7">
      <c r="A1434" s="121">
        <v>2220101</v>
      </c>
      <c r="B1434" s="122" t="s">
        <v>1423</v>
      </c>
      <c r="C1434" s="113">
        <f t="shared" si="46"/>
        <v>0</v>
      </c>
      <c r="D1434" s="113">
        <f t="shared" si="45"/>
        <v>0</v>
      </c>
      <c r="E1434" s="123"/>
      <c r="F1434" s="123"/>
      <c r="G1434" s="123"/>
    </row>
    <row r="1435" customHeight="1" spans="1:7">
      <c r="A1435" s="121">
        <v>2220102</v>
      </c>
      <c r="B1435" s="122" t="s">
        <v>1424</v>
      </c>
      <c r="C1435" s="113">
        <f t="shared" si="46"/>
        <v>0</v>
      </c>
      <c r="D1435" s="113">
        <f t="shared" si="45"/>
        <v>0</v>
      </c>
      <c r="E1435" s="123"/>
      <c r="F1435" s="123"/>
      <c r="G1435" s="123"/>
    </row>
    <row r="1436" customHeight="1" spans="1:7">
      <c r="A1436" s="121">
        <v>2220103</v>
      </c>
      <c r="B1436" s="122" t="s">
        <v>1425</v>
      </c>
      <c r="C1436" s="113">
        <f t="shared" si="46"/>
        <v>0</v>
      </c>
      <c r="D1436" s="113">
        <f t="shared" si="45"/>
        <v>0</v>
      </c>
      <c r="E1436" s="123"/>
      <c r="F1436" s="123"/>
      <c r="G1436" s="123"/>
    </row>
    <row r="1437" customHeight="1" spans="1:7">
      <c r="A1437" s="121">
        <v>2220104</v>
      </c>
      <c r="B1437" s="122" t="s">
        <v>1426</v>
      </c>
      <c r="C1437" s="113">
        <f t="shared" si="46"/>
        <v>0</v>
      </c>
      <c r="D1437" s="113">
        <f t="shared" si="45"/>
        <v>0</v>
      </c>
      <c r="E1437" s="123"/>
      <c r="F1437" s="123"/>
      <c r="G1437" s="123"/>
    </row>
    <row r="1438" customHeight="1" spans="1:7">
      <c r="A1438" s="121">
        <v>2220105</v>
      </c>
      <c r="B1438" s="122" t="s">
        <v>1427</v>
      </c>
      <c r="C1438" s="113">
        <f t="shared" si="46"/>
        <v>0</v>
      </c>
      <c r="D1438" s="113">
        <f t="shared" si="45"/>
        <v>0</v>
      </c>
      <c r="E1438" s="123"/>
      <c r="F1438" s="123"/>
      <c r="G1438" s="123"/>
    </row>
    <row r="1439" customHeight="1" spans="1:7">
      <c r="A1439" s="121">
        <v>2220106</v>
      </c>
      <c r="B1439" s="122" t="s">
        <v>1428</v>
      </c>
      <c r="C1439" s="113">
        <f t="shared" si="46"/>
        <v>0</v>
      </c>
      <c r="D1439" s="113">
        <f t="shared" si="45"/>
        <v>0</v>
      </c>
      <c r="E1439" s="123"/>
      <c r="F1439" s="123"/>
      <c r="G1439" s="123"/>
    </row>
    <row r="1440" customHeight="1" spans="1:7">
      <c r="A1440" s="121">
        <v>2220107</v>
      </c>
      <c r="B1440" s="122" t="s">
        <v>1429</v>
      </c>
      <c r="C1440" s="113">
        <f t="shared" si="46"/>
        <v>0</v>
      </c>
      <c r="D1440" s="113">
        <f t="shared" si="45"/>
        <v>0</v>
      </c>
      <c r="E1440" s="123"/>
      <c r="F1440" s="123"/>
      <c r="G1440" s="123"/>
    </row>
    <row r="1441" customHeight="1" spans="1:7">
      <c r="A1441" s="121">
        <v>2220112</v>
      </c>
      <c r="B1441" s="122" t="s">
        <v>1430</v>
      </c>
      <c r="C1441" s="113">
        <f t="shared" si="46"/>
        <v>0</v>
      </c>
      <c r="D1441" s="113">
        <f t="shared" si="45"/>
        <v>0</v>
      </c>
      <c r="E1441" s="123"/>
      <c r="F1441" s="123"/>
      <c r="G1441" s="123"/>
    </row>
    <row r="1442" customHeight="1" spans="1:7">
      <c r="A1442" s="121">
        <v>2220113</v>
      </c>
      <c r="B1442" s="122" t="s">
        <v>1431</v>
      </c>
      <c r="C1442" s="113">
        <f t="shared" si="46"/>
        <v>0</v>
      </c>
      <c r="D1442" s="113">
        <f t="shared" si="45"/>
        <v>0</v>
      </c>
      <c r="E1442" s="123"/>
      <c r="F1442" s="123"/>
      <c r="G1442" s="123"/>
    </row>
    <row r="1443" customHeight="1" spans="1:7">
      <c r="A1443" s="121">
        <v>2220114</v>
      </c>
      <c r="B1443" s="122" t="s">
        <v>1432</v>
      </c>
      <c r="C1443" s="113">
        <f t="shared" si="46"/>
        <v>0</v>
      </c>
      <c r="D1443" s="113">
        <f t="shared" si="45"/>
        <v>0</v>
      </c>
      <c r="E1443" s="123"/>
      <c r="F1443" s="123"/>
      <c r="G1443" s="123"/>
    </row>
    <row r="1444" customHeight="1" spans="1:7">
      <c r="A1444" s="121">
        <v>2220115</v>
      </c>
      <c r="B1444" s="122" t="s">
        <v>1433</v>
      </c>
      <c r="C1444" s="113">
        <f t="shared" si="46"/>
        <v>0</v>
      </c>
      <c r="D1444" s="113">
        <f t="shared" si="45"/>
        <v>0</v>
      </c>
      <c r="E1444" s="123"/>
      <c r="F1444" s="123"/>
      <c r="G1444" s="123"/>
    </row>
    <row r="1445" customHeight="1" spans="1:7">
      <c r="A1445" s="121">
        <v>2220118</v>
      </c>
      <c r="B1445" s="122" t="s">
        <v>1434</v>
      </c>
      <c r="C1445" s="113">
        <f t="shared" si="46"/>
        <v>0</v>
      </c>
      <c r="D1445" s="113">
        <f t="shared" si="45"/>
        <v>0</v>
      </c>
      <c r="E1445" s="123"/>
      <c r="F1445" s="123"/>
      <c r="G1445" s="123"/>
    </row>
    <row r="1446" customHeight="1" spans="1:7">
      <c r="A1446" s="121">
        <v>2220119</v>
      </c>
      <c r="B1446" s="122" t="s">
        <v>1435</v>
      </c>
      <c r="C1446" s="113">
        <f t="shared" si="46"/>
        <v>0</v>
      </c>
      <c r="D1446" s="113">
        <f t="shared" si="45"/>
        <v>0</v>
      </c>
      <c r="E1446" s="123"/>
      <c r="F1446" s="123"/>
      <c r="G1446" s="123"/>
    </row>
    <row r="1447" customHeight="1" spans="1:7">
      <c r="A1447" s="121">
        <v>2220120</v>
      </c>
      <c r="B1447" s="122" t="s">
        <v>1436</v>
      </c>
      <c r="C1447" s="113">
        <f t="shared" si="46"/>
        <v>0</v>
      </c>
      <c r="D1447" s="113">
        <f t="shared" si="45"/>
        <v>0</v>
      </c>
      <c r="E1447" s="123"/>
      <c r="F1447" s="123"/>
      <c r="G1447" s="123"/>
    </row>
    <row r="1448" customHeight="1" spans="1:7">
      <c r="A1448" s="121">
        <v>2220121</v>
      </c>
      <c r="B1448" s="122" t="s">
        <v>1437</v>
      </c>
      <c r="C1448" s="113">
        <f t="shared" si="46"/>
        <v>0</v>
      </c>
      <c r="D1448" s="113">
        <f t="shared" si="45"/>
        <v>0</v>
      </c>
      <c r="E1448" s="123"/>
      <c r="F1448" s="123"/>
      <c r="G1448" s="123"/>
    </row>
    <row r="1449" customHeight="1" spans="1:7">
      <c r="A1449" s="121">
        <v>2220150</v>
      </c>
      <c r="B1449" s="122" t="s">
        <v>1438</v>
      </c>
      <c r="C1449" s="113">
        <f t="shared" si="46"/>
        <v>0</v>
      </c>
      <c r="D1449" s="113">
        <f t="shared" si="45"/>
        <v>0</v>
      </c>
      <c r="E1449" s="123"/>
      <c r="F1449" s="123"/>
      <c r="G1449" s="123"/>
    </row>
    <row r="1450" customHeight="1" spans="1:7">
      <c r="A1450" s="121">
        <v>2220199</v>
      </c>
      <c r="B1450" s="122" t="s">
        <v>1439</v>
      </c>
      <c r="C1450" s="113">
        <f t="shared" si="46"/>
        <v>0</v>
      </c>
      <c r="D1450" s="113">
        <f t="shared" si="45"/>
        <v>0</v>
      </c>
      <c r="E1450" s="123"/>
      <c r="F1450" s="123"/>
      <c r="G1450" s="123"/>
    </row>
    <row r="1451" s="101" customFormat="1" customHeight="1" spans="1:7">
      <c r="A1451" s="118">
        <v>22203</v>
      </c>
      <c r="B1451" s="119" t="s">
        <v>1440</v>
      </c>
      <c r="C1451" s="117">
        <f t="shared" si="46"/>
        <v>0</v>
      </c>
      <c r="D1451" s="117">
        <f t="shared" si="45"/>
        <v>0</v>
      </c>
      <c r="E1451" s="120">
        <f>SUM(E1452:E1456)</f>
        <v>0</v>
      </c>
      <c r="F1451" s="120">
        <f>SUM(F1452:F1456)</f>
        <v>0</v>
      </c>
      <c r="G1451" s="120">
        <f>SUM(G1452:G1456)</f>
        <v>0</v>
      </c>
    </row>
    <row r="1452" customHeight="1" spans="1:7">
      <c r="A1452" s="121">
        <v>2220301</v>
      </c>
      <c r="B1452" s="122" t="s">
        <v>1441</v>
      </c>
      <c r="C1452" s="113">
        <f t="shared" si="46"/>
        <v>0</v>
      </c>
      <c r="D1452" s="113">
        <f t="shared" si="45"/>
        <v>0</v>
      </c>
      <c r="E1452" s="123"/>
      <c r="F1452" s="123"/>
      <c r="G1452" s="123"/>
    </row>
    <row r="1453" customHeight="1" spans="1:7">
      <c r="A1453" s="121">
        <v>2220303</v>
      </c>
      <c r="B1453" s="122" t="s">
        <v>1442</v>
      </c>
      <c r="C1453" s="113">
        <f t="shared" si="46"/>
        <v>0</v>
      </c>
      <c r="D1453" s="113">
        <f t="shared" si="45"/>
        <v>0</v>
      </c>
      <c r="E1453" s="123"/>
      <c r="F1453" s="123"/>
      <c r="G1453" s="123"/>
    </row>
    <row r="1454" customHeight="1" spans="1:7">
      <c r="A1454" s="121">
        <v>2220304</v>
      </c>
      <c r="B1454" s="122" t="s">
        <v>1443</v>
      </c>
      <c r="C1454" s="113">
        <f t="shared" si="46"/>
        <v>0</v>
      </c>
      <c r="D1454" s="113">
        <f t="shared" si="45"/>
        <v>0</v>
      </c>
      <c r="E1454" s="123"/>
      <c r="F1454" s="123"/>
      <c r="G1454" s="123"/>
    </row>
    <row r="1455" customHeight="1" spans="1:7">
      <c r="A1455" s="121">
        <v>2220305</v>
      </c>
      <c r="B1455" s="122" t="s">
        <v>1444</v>
      </c>
      <c r="C1455" s="113">
        <f t="shared" si="46"/>
        <v>0</v>
      </c>
      <c r="D1455" s="113">
        <f t="shared" si="45"/>
        <v>0</v>
      </c>
      <c r="E1455" s="123"/>
      <c r="F1455" s="123"/>
      <c r="G1455" s="123"/>
    </row>
    <row r="1456" customHeight="1" spans="1:7">
      <c r="A1456" s="121">
        <v>2220399</v>
      </c>
      <c r="B1456" s="122" t="s">
        <v>1445</v>
      </c>
      <c r="C1456" s="113">
        <f t="shared" si="46"/>
        <v>0</v>
      </c>
      <c r="D1456" s="113">
        <f t="shared" si="45"/>
        <v>0</v>
      </c>
      <c r="E1456" s="123"/>
      <c r="F1456" s="123"/>
      <c r="G1456" s="123"/>
    </row>
    <row r="1457" s="101" customFormat="1" customHeight="1" spans="1:7">
      <c r="A1457" s="118">
        <v>22204</v>
      </c>
      <c r="B1457" s="119" t="s">
        <v>1446</v>
      </c>
      <c r="C1457" s="117">
        <f t="shared" si="46"/>
        <v>0</v>
      </c>
      <c r="D1457" s="117">
        <f t="shared" si="45"/>
        <v>0</v>
      </c>
      <c r="E1457" s="120">
        <f>SUM(E1458:E1462)</f>
        <v>0</v>
      </c>
      <c r="F1457" s="120">
        <f>SUM(F1458:F1462)</f>
        <v>0</v>
      </c>
      <c r="G1457" s="120">
        <f>SUM(G1458:G1462)</f>
        <v>0</v>
      </c>
    </row>
    <row r="1458" customHeight="1" spans="1:7">
      <c r="A1458" s="121">
        <v>2220401</v>
      </c>
      <c r="B1458" s="122" t="s">
        <v>1447</v>
      </c>
      <c r="C1458" s="113">
        <f t="shared" si="46"/>
        <v>0</v>
      </c>
      <c r="D1458" s="113">
        <f t="shared" si="45"/>
        <v>0</v>
      </c>
      <c r="E1458" s="123"/>
      <c r="F1458" s="123"/>
      <c r="G1458" s="123"/>
    </row>
    <row r="1459" customHeight="1" spans="1:7">
      <c r="A1459" s="121">
        <v>2220402</v>
      </c>
      <c r="B1459" s="122" t="s">
        <v>1448</v>
      </c>
      <c r="C1459" s="113">
        <f t="shared" si="46"/>
        <v>0</v>
      </c>
      <c r="D1459" s="113">
        <f t="shared" si="45"/>
        <v>0</v>
      </c>
      <c r="E1459" s="123"/>
      <c r="F1459" s="123"/>
      <c r="G1459" s="123"/>
    </row>
    <row r="1460" customHeight="1" spans="1:7">
      <c r="A1460" s="121">
        <v>2220403</v>
      </c>
      <c r="B1460" s="122" t="s">
        <v>1449</v>
      </c>
      <c r="C1460" s="113">
        <f t="shared" si="46"/>
        <v>0</v>
      </c>
      <c r="D1460" s="113">
        <f t="shared" si="45"/>
        <v>0</v>
      </c>
      <c r="E1460" s="123"/>
      <c r="F1460" s="123"/>
      <c r="G1460" s="123"/>
    </row>
    <row r="1461" customHeight="1" spans="1:7">
      <c r="A1461" s="121">
        <v>2220404</v>
      </c>
      <c r="B1461" s="122" t="s">
        <v>1450</v>
      </c>
      <c r="C1461" s="113">
        <f t="shared" si="46"/>
        <v>0</v>
      </c>
      <c r="D1461" s="113">
        <f t="shared" si="45"/>
        <v>0</v>
      </c>
      <c r="E1461" s="123"/>
      <c r="F1461" s="123"/>
      <c r="G1461" s="123"/>
    </row>
    <row r="1462" customHeight="1" spans="1:7">
      <c r="A1462" s="121">
        <v>2220499</v>
      </c>
      <c r="B1462" s="122" t="s">
        <v>1451</v>
      </c>
      <c r="C1462" s="113">
        <f t="shared" si="46"/>
        <v>0</v>
      </c>
      <c r="D1462" s="113">
        <f t="shared" si="45"/>
        <v>0</v>
      </c>
      <c r="E1462" s="123"/>
      <c r="F1462" s="123"/>
      <c r="G1462" s="123"/>
    </row>
    <row r="1463" s="101" customFormat="1" customHeight="1" spans="1:7">
      <c r="A1463" s="118">
        <v>22205</v>
      </c>
      <c r="B1463" s="119" t="s">
        <v>1452</v>
      </c>
      <c r="C1463" s="117">
        <f t="shared" si="46"/>
        <v>0</v>
      </c>
      <c r="D1463" s="117">
        <f t="shared" si="45"/>
        <v>0</v>
      </c>
      <c r="E1463" s="120">
        <f>SUM(E1464:E1475)</f>
        <v>0</v>
      </c>
      <c r="F1463" s="120">
        <f>SUM(F1464:F1475)</f>
        <v>0</v>
      </c>
      <c r="G1463" s="120">
        <f>SUM(G1464:G1475)</f>
        <v>0</v>
      </c>
    </row>
    <row r="1464" customHeight="1" spans="1:7">
      <c r="A1464" s="121">
        <v>2220501</v>
      </c>
      <c r="B1464" s="122" t="s">
        <v>1453</v>
      </c>
      <c r="C1464" s="113">
        <f t="shared" si="46"/>
        <v>0</v>
      </c>
      <c r="D1464" s="113">
        <f t="shared" si="45"/>
        <v>0</v>
      </c>
      <c r="E1464" s="123"/>
      <c r="F1464" s="123"/>
      <c r="G1464" s="123"/>
    </row>
    <row r="1465" customHeight="1" spans="1:7">
      <c r="A1465" s="121">
        <v>2220502</v>
      </c>
      <c r="B1465" s="122" t="s">
        <v>1454</v>
      </c>
      <c r="C1465" s="113">
        <f t="shared" si="46"/>
        <v>0</v>
      </c>
      <c r="D1465" s="113">
        <f t="shared" si="45"/>
        <v>0</v>
      </c>
      <c r="E1465" s="123"/>
      <c r="F1465" s="123"/>
      <c r="G1465" s="123"/>
    </row>
    <row r="1466" customHeight="1" spans="1:7">
      <c r="A1466" s="121">
        <v>2220503</v>
      </c>
      <c r="B1466" s="122" t="s">
        <v>1455</v>
      </c>
      <c r="C1466" s="113">
        <f t="shared" si="46"/>
        <v>0</v>
      </c>
      <c r="D1466" s="113">
        <f t="shared" si="45"/>
        <v>0</v>
      </c>
      <c r="E1466" s="123"/>
      <c r="F1466" s="123"/>
      <c r="G1466" s="123"/>
    </row>
    <row r="1467" customHeight="1" spans="1:7">
      <c r="A1467" s="121">
        <v>2220504</v>
      </c>
      <c r="B1467" s="122" t="s">
        <v>1456</v>
      </c>
      <c r="C1467" s="113">
        <f t="shared" si="46"/>
        <v>0</v>
      </c>
      <c r="D1467" s="113">
        <f t="shared" si="45"/>
        <v>0</v>
      </c>
      <c r="E1467" s="123"/>
      <c r="F1467" s="123"/>
      <c r="G1467" s="123"/>
    </row>
    <row r="1468" customHeight="1" spans="1:7">
      <c r="A1468" s="121">
        <v>2220505</v>
      </c>
      <c r="B1468" s="122" t="s">
        <v>1457</v>
      </c>
      <c r="C1468" s="113">
        <f t="shared" si="46"/>
        <v>0</v>
      </c>
      <c r="D1468" s="113">
        <f t="shared" si="45"/>
        <v>0</v>
      </c>
      <c r="E1468" s="123"/>
      <c r="F1468" s="123"/>
      <c r="G1468" s="123"/>
    </row>
    <row r="1469" customHeight="1" spans="1:7">
      <c r="A1469" s="121">
        <v>2220506</v>
      </c>
      <c r="B1469" s="122" t="s">
        <v>1458</v>
      </c>
      <c r="C1469" s="113">
        <f t="shared" si="46"/>
        <v>0</v>
      </c>
      <c r="D1469" s="113">
        <f t="shared" si="45"/>
        <v>0</v>
      </c>
      <c r="E1469" s="123"/>
      <c r="F1469" s="123"/>
      <c r="G1469" s="123"/>
    </row>
    <row r="1470" customHeight="1" spans="1:7">
      <c r="A1470" s="121">
        <v>2220507</v>
      </c>
      <c r="B1470" s="122" t="s">
        <v>1459</v>
      </c>
      <c r="C1470" s="113">
        <f t="shared" si="46"/>
        <v>0</v>
      </c>
      <c r="D1470" s="113">
        <f t="shared" si="45"/>
        <v>0</v>
      </c>
      <c r="E1470" s="123"/>
      <c r="F1470" s="123"/>
      <c r="G1470" s="123"/>
    </row>
    <row r="1471" customHeight="1" spans="1:7">
      <c r="A1471" s="121">
        <v>2220508</v>
      </c>
      <c r="B1471" s="122" t="s">
        <v>1460</v>
      </c>
      <c r="C1471" s="113">
        <f t="shared" si="46"/>
        <v>0</v>
      </c>
      <c r="D1471" s="113">
        <f t="shared" si="45"/>
        <v>0</v>
      </c>
      <c r="E1471" s="123"/>
      <c r="F1471" s="123"/>
      <c r="G1471" s="123"/>
    </row>
    <row r="1472" customHeight="1" spans="1:7">
      <c r="A1472" s="121">
        <v>2220509</v>
      </c>
      <c r="B1472" s="122" t="s">
        <v>1461</v>
      </c>
      <c r="C1472" s="113">
        <f t="shared" si="46"/>
        <v>0</v>
      </c>
      <c r="D1472" s="113">
        <f t="shared" si="45"/>
        <v>0</v>
      </c>
      <c r="E1472" s="123"/>
      <c r="F1472" s="123"/>
      <c r="G1472" s="123"/>
    </row>
    <row r="1473" customHeight="1" spans="1:7">
      <c r="A1473" s="121">
        <v>2220510</v>
      </c>
      <c r="B1473" s="122" t="s">
        <v>1462</v>
      </c>
      <c r="C1473" s="113">
        <f t="shared" si="46"/>
        <v>0</v>
      </c>
      <c r="D1473" s="113">
        <f t="shared" si="45"/>
        <v>0</v>
      </c>
      <c r="E1473" s="123"/>
      <c r="F1473" s="123"/>
      <c r="G1473" s="123"/>
    </row>
    <row r="1474" customHeight="1" spans="1:7">
      <c r="A1474" s="121">
        <v>2220511</v>
      </c>
      <c r="B1474" s="122" t="s">
        <v>1463</v>
      </c>
      <c r="C1474" s="113">
        <f t="shared" si="46"/>
        <v>0</v>
      </c>
      <c r="D1474" s="113">
        <f t="shared" si="45"/>
        <v>0</v>
      </c>
      <c r="E1474" s="123"/>
      <c r="F1474" s="123"/>
      <c r="G1474" s="123"/>
    </row>
    <row r="1475" customHeight="1" spans="1:7">
      <c r="A1475" s="121">
        <v>2220599</v>
      </c>
      <c r="B1475" s="122" t="s">
        <v>1464</v>
      </c>
      <c r="C1475" s="113">
        <f t="shared" si="46"/>
        <v>0</v>
      </c>
      <c r="D1475" s="113">
        <f t="shared" si="45"/>
        <v>0</v>
      </c>
      <c r="E1475" s="123"/>
      <c r="F1475" s="123"/>
      <c r="G1475" s="123"/>
    </row>
    <row r="1476" s="101" customFormat="1" customHeight="1" spans="1:7">
      <c r="A1476" s="125">
        <v>223</v>
      </c>
      <c r="B1476" s="126" t="s">
        <v>1465</v>
      </c>
      <c r="C1476" s="117">
        <f t="shared" si="46"/>
        <v>0</v>
      </c>
      <c r="D1476" s="117">
        <f t="shared" si="45"/>
        <v>0</v>
      </c>
      <c r="E1476" s="120">
        <f>SUM(E1477+E1488+E1498+E1500)</f>
        <v>0</v>
      </c>
      <c r="F1476" s="120">
        <f>SUM(F1477+F1488+F1498+F1500)</f>
        <v>0</v>
      </c>
      <c r="G1476" s="120">
        <f>SUM(G1477+G1488+G1498+G1500)</f>
        <v>0</v>
      </c>
    </row>
    <row r="1477" s="101" customFormat="1" customHeight="1" spans="1:7">
      <c r="A1477" s="118">
        <v>22301</v>
      </c>
      <c r="B1477" s="119" t="s">
        <v>1466</v>
      </c>
      <c r="C1477" s="117">
        <f t="shared" si="46"/>
        <v>0</v>
      </c>
      <c r="D1477" s="117">
        <f t="shared" si="45"/>
        <v>0</v>
      </c>
      <c r="E1477" s="120">
        <f>SUM(E1478:E1487)</f>
        <v>0</v>
      </c>
      <c r="F1477" s="120">
        <f>SUM(F1478:F1487)</f>
        <v>0</v>
      </c>
      <c r="G1477" s="120">
        <f>SUM(G1478:G1487)</f>
        <v>0</v>
      </c>
    </row>
    <row r="1478" customHeight="1" spans="1:7">
      <c r="A1478" s="121">
        <v>2230101</v>
      </c>
      <c r="B1478" s="122" t="s">
        <v>1467</v>
      </c>
      <c r="C1478" s="113">
        <f t="shared" si="46"/>
        <v>0</v>
      </c>
      <c r="D1478" s="113">
        <f t="shared" si="45"/>
        <v>0</v>
      </c>
      <c r="E1478" s="123"/>
      <c r="F1478" s="123"/>
      <c r="G1478" s="123"/>
    </row>
    <row r="1479" customHeight="1" spans="1:7">
      <c r="A1479" s="121">
        <v>2230102</v>
      </c>
      <c r="B1479" s="122" t="s">
        <v>1468</v>
      </c>
      <c r="C1479" s="113">
        <f t="shared" si="46"/>
        <v>0</v>
      </c>
      <c r="D1479" s="113">
        <f t="shared" ref="D1479:D1542" si="47">SUM(E1479+F1479)</f>
        <v>0</v>
      </c>
      <c r="E1479" s="123"/>
      <c r="F1479" s="123"/>
      <c r="G1479" s="123"/>
    </row>
    <row r="1480" customHeight="1" spans="1:7">
      <c r="A1480" s="121">
        <v>2230103</v>
      </c>
      <c r="B1480" s="122" t="s">
        <v>1469</v>
      </c>
      <c r="C1480" s="113">
        <f t="shared" si="46"/>
        <v>0</v>
      </c>
      <c r="D1480" s="113">
        <f t="shared" si="47"/>
        <v>0</v>
      </c>
      <c r="E1480" s="123"/>
      <c r="F1480" s="123"/>
      <c r="G1480" s="123"/>
    </row>
    <row r="1481" customHeight="1" spans="1:7">
      <c r="A1481" s="121">
        <v>2230104</v>
      </c>
      <c r="B1481" s="122" t="s">
        <v>1470</v>
      </c>
      <c r="C1481" s="113">
        <f t="shared" ref="C1481:C1544" si="48">SUM(D1481+G1481)</f>
        <v>0</v>
      </c>
      <c r="D1481" s="113">
        <f t="shared" si="47"/>
        <v>0</v>
      </c>
      <c r="E1481" s="123"/>
      <c r="F1481" s="123"/>
      <c r="G1481" s="123"/>
    </row>
    <row r="1482" customHeight="1" spans="1:7">
      <c r="A1482" s="121">
        <v>2230105</v>
      </c>
      <c r="B1482" s="122" t="s">
        <v>1471</v>
      </c>
      <c r="C1482" s="113">
        <f t="shared" si="48"/>
        <v>0</v>
      </c>
      <c r="D1482" s="113">
        <f t="shared" si="47"/>
        <v>0</v>
      </c>
      <c r="E1482" s="123"/>
      <c r="F1482" s="123"/>
      <c r="G1482" s="123"/>
    </row>
    <row r="1483" customHeight="1" spans="1:7">
      <c r="A1483" s="121">
        <v>2230106</v>
      </c>
      <c r="B1483" s="122" t="s">
        <v>1472</v>
      </c>
      <c r="C1483" s="113">
        <f t="shared" si="48"/>
        <v>0</v>
      </c>
      <c r="D1483" s="113">
        <f t="shared" si="47"/>
        <v>0</v>
      </c>
      <c r="E1483" s="123"/>
      <c r="F1483" s="123"/>
      <c r="G1483" s="123"/>
    </row>
    <row r="1484" customHeight="1" spans="1:7">
      <c r="A1484" s="121">
        <v>2230107</v>
      </c>
      <c r="B1484" s="122" t="s">
        <v>1473</v>
      </c>
      <c r="C1484" s="113">
        <f t="shared" si="48"/>
        <v>0</v>
      </c>
      <c r="D1484" s="113">
        <f t="shared" si="47"/>
        <v>0</v>
      </c>
      <c r="E1484" s="123"/>
      <c r="F1484" s="123"/>
      <c r="G1484" s="123"/>
    </row>
    <row r="1485" customHeight="1" spans="1:7">
      <c r="A1485" s="121">
        <v>2230108</v>
      </c>
      <c r="B1485" s="122" t="s">
        <v>1474</v>
      </c>
      <c r="C1485" s="113">
        <f t="shared" si="48"/>
        <v>0</v>
      </c>
      <c r="D1485" s="113">
        <f t="shared" si="47"/>
        <v>0</v>
      </c>
      <c r="E1485" s="123"/>
      <c r="F1485" s="123"/>
      <c r="G1485" s="123"/>
    </row>
    <row r="1486" customHeight="1" spans="1:7">
      <c r="A1486" s="121">
        <v>2230109</v>
      </c>
      <c r="B1486" s="122" t="s">
        <v>1475</v>
      </c>
      <c r="C1486" s="113">
        <f t="shared" si="48"/>
        <v>0</v>
      </c>
      <c r="D1486" s="113">
        <f t="shared" si="47"/>
        <v>0</v>
      </c>
      <c r="E1486" s="123"/>
      <c r="F1486" s="123"/>
      <c r="G1486" s="123"/>
    </row>
    <row r="1487" customHeight="1" spans="1:7">
      <c r="A1487" s="121">
        <v>2230199</v>
      </c>
      <c r="B1487" s="122" t="s">
        <v>1476</v>
      </c>
      <c r="C1487" s="113">
        <f t="shared" si="48"/>
        <v>0</v>
      </c>
      <c r="D1487" s="113">
        <f t="shared" si="47"/>
        <v>0</v>
      </c>
      <c r="E1487" s="123"/>
      <c r="F1487" s="123"/>
      <c r="G1487" s="123"/>
    </row>
    <row r="1488" s="101" customFormat="1" customHeight="1" spans="1:7">
      <c r="A1488" s="118">
        <v>22302</v>
      </c>
      <c r="B1488" s="119" t="s">
        <v>1477</v>
      </c>
      <c r="C1488" s="117">
        <f t="shared" si="48"/>
        <v>0</v>
      </c>
      <c r="D1488" s="117">
        <f t="shared" si="47"/>
        <v>0</v>
      </c>
      <c r="E1488" s="120">
        <f>SUM(E1489:E1497)</f>
        <v>0</v>
      </c>
      <c r="F1488" s="120">
        <f>SUM(F1489:F1497)</f>
        <v>0</v>
      </c>
      <c r="G1488" s="120">
        <f>SUM(G1489:G1497)</f>
        <v>0</v>
      </c>
    </row>
    <row r="1489" customHeight="1" spans="1:7">
      <c r="A1489" s="121">
        <v>2230201</v>
      </c>
      <c r="B1489" s="122" t="s">
        <v>1478</v>
      </c>
      <c r="C1489" s="113">
        <f t="shared" si="48"/>
        <v>0</v>
      </c>
      <c r="D1489" s="113">
        <f t="shared" si="47"/>
        <v>0</v>
      </c>
      <c r="E1489" s="123"/>
      <c r="F1489" s="123"/>
      <c r="G1489" s="123"/>
    </row>
    <row r="1490" customHeight="1" spans="1:7">
      <c r="A1490" s="121">
        <v>2230202</v>
      </c>
      <c r="B1490" s="122" t="s">
        <v>1479</v>
      </c>
      <c r="C1490" s="113">
        <f t="shared" si="48"/>
        <v>0</v>
      </c>
      <c r="D1490" s="113">
        <f t="shared" si="47"/>
        <v>0</v>
      </c>
      <c r="E1490" s="123"/>
      <c r="F1490" s="123"/>
      <c r="G1490" s="123"/>
    </row>
    <row r="1491" customHeight="1" spans="1:7">
      <c r="A1491" s="121">
        <v>2230203</v>
      </c>
      <c r="B1491" s="122" t="s">
        <v>1480</v>
      </c>
      <c r="C1491" s="113">
        <f t="shared" si="48"/>
        <v>0</v>
      </c>
      <c r="D1491" s="113">
        <f t="shared" si="47"/>
        <v>0</v>
      </c>
      <c r="E1491" s="123"/>
      <c r="F1491" s="123"/>
      <c r="G1491" s="123"/>
    </row>
    <row r="1492" customHeight="1" spans="1:7">
      <c r="A1492" s="121">
        <v>2230204</v>
      </c>
      <c r="B1492" s="122" t="s">
        <v>1481</v>
      </c>
      <c r="C1492" s="113">
        <f t="shared" si="48"/>
        <v>0</v>
      </c>
      <c r="D1492" s="113">
        <f t="shared" si="47"/>
        <v>0</v>
      </c>
      <c r="E1492" s="123"/>
      <c r="F1492" s="123"/>
      <c r="G1492" s="123"/>
    </row>
    <row r="1493" customHeight="1" spans="1:7">
      <c r="A1493" s="121">
        <v>2230205</v>
      </c>
      <c r="B1493" s="122" t="s">
        <v>1482</v>
      </c>
      <c r="C1493" s="113">
        <f t="shared" si="48"/>
        <v>0</v>
      </c>
      <c r="D1493" s="113">
        <f t="shared" si="47"/>
        <v>0</v>
      </c>
      <c r="E1493" s="123"/>
      <c r="F1493" s="123"/>
      <c r="G1493" s="123"/>
    </row>
    <row r="1494" customHeight="1" spans="1:7">
      <c r="A1494" s="121">
        <v>2230206</v>
      </c>
      <c r="B1494" s="122" t="s">
        <v>1483</v>
      </c>
      <c r="C1494" s="113">
        <f t="shared" si="48"/>
        <v>0</v>
      </c>
      <c r="D1494" s="113">
        <f t="shared" si="47"/>
        <v>0</v>
      </c>
      <c r="E1494" s="123"/>
      <c r="F1494" s="123"/>
      <c r="G1494" s="123"/>
    </row>
    <row r="1495" customHeight="1" spans="1:7">
      <c r="A1495" s="121">
        <v>2230207</v>
      </c>
      <c r="B1495" s="122" t="s">
        <v>1484</v>
      </c>
      <c r="C1495" s="113">
        <f t="shared" si="48"/>
        <v>0</v>
      </c>
      <c r="D1495" s="113">
        <f t="shared" si="47"/>
        <v>0</v>
      </c>
      <c r="E1495" s="123"/>
      <c r="F1495" s="123"/>
      <c r="G1495" s="123"/>
    </row>
    <row r="1496" customHeight="1" spans="1:7">
      <c r="A1496" s="121">
        <v>2230208</v>
      </c>
      <c r="B1496" s="122" t="s">
        <v>1485</v>
      </c>
      <c r="C1496" s="113">
        <f t="shared" si="48"/>
        <v>0</v>
      </c>
      <c r="D1496" s="113">
        <f t="shared" si="47"/>
        <v>0</v>
      </c>
      <c r="E1496" s="123"/>
      <c r="F1496" s="123"/>
      <c r="G1496" s="123"/>
    </row>
    <row r="1497" customHeight="1" spans="1:7">
      <c r="A1497" s="121">
        <v>2230299</v>
      </c>
      <c r="B1497" s="122" t="s">
        <v>1486</v>
      </c>
      <c r="C1497" s="113">
        <f t="shared" si="48"/>
        <v>0</v>
      </c>
      <c r="D1497" s="113">
        <f t="shared" si="47"/>
        <v>0</v>
      </c>
      <c r="E1497" s="123"/>
      <c r="F1497" s="123"/>
      <c r="G1497" s="123"/>
    </row>
    <row r="1498" s="101" customFormat="1" customHeight="1" spans="1:7">
      <c r="A1498" s="118">
        <v>22303</v>
      </c>
      <c r="B1498" s="119" t="s">
        <v>1487</v>
      </c>
      <c r="C1498" s="117">
        <f t="shared" si="48"/>
        <v>0</v>
      </c>
      <c r="D1498" s="117">
        <f t="shared" si="47"/>
        <v>0</v>
      </c>
      <c r="E1498" s="120">
        <f>SUM(E1499)</f>
        <v>0</v>
      </c>
      <c r="F1498" s="120">
        <f>SUM(F1499)</f>
        <v>0</v>
      </c>
      <c r="G1498" s="120">
        <f>SUM(G1499)</f>
        <v>0</v>
      </c>
    </row>
    <row r="1499" customHeight="1" spans="1:7">
      <c r="A1499" s="121">
        <v>2230301</v>
      </c>
      <c r="B1499" s="122" t="s">
        <v>1487</v>
      </c>
      <c r="C1499" s="113">
        <f t="shared" si="48"/>
        <v>0</v>
      </c>
      <c r="D1499" s="113">
        <f t="shared" si="47"/>
        <v>0</v>
      </c>
      <c r="E1499" s="123"/>
      <c r="F1499" s="123"/>
      <c r="G1499" s="123"/>
    </row>
    <row r="1500" s="101" customFormat="1" customHeight="1" spans="1:7">
      <c r="A1500" s="118">
        <v>22399</v>
      </c>
      <c r="B1500" s="119" t="s">
        <v>1488</v>
      </c>
      <c r="C1500" s="117">
        <f t="shared" si="48"/>
        <v>0</v>
      </c>
      <c r="D1500" s="117">
        <f t="shared" si="47"/>
        <v>0</v>
      </c>
      <c r="E1500" s="120">
        <f>SUM(E1501)</f>
        <v>0</v>
      </c>
      <c r="F1500" s="120">
        <f>SUM(F1501)</f>
        <v>0</v>
      </c>
      <c r="G1500" s="120">
        <f>SUM(G1501)</f>
        <v>0</v>
      </c>
    </row>
    <row r="1501" customHeight="1" spans="1:7">
      <c r="A1501" s="121">
        <v>2239999</v>
      </c>
      <c r="B1501" s="122" t="s">
        <v>1488</v>
      </c>
      <c r="C1501" s="113">
        <f t="shared" si="48"/>
        <v>0</v>
      </c>
      <c r="D1501" s="113">
        <f t="shared" si="47"/>
        <v>0</v>
      </c>
      <c r="E1501" s="123"/>
      <c r="F1501" s="123"/>
      <c r="G1501" s="123"/>
    </row>
    <row r="1502" s="101" customFormat="1" customHeight="1" spans="1:7">
      <c r="A1502" s="125">
        <v>224</v>
      </c>
      <c r="B1502" s="126" t="s">
        <v>1489</v>
      </c>
      <c r="C1502" s="117">
        <f t="shared" si="48"/>
        <v>0</v>
      </c>
      <c r="D1502" s="117">
        <f t="shared" si="47"/>
        <v>0</v>
      </c>
      <c r="E1502" s="120">
        <f>SUM(E1503+E1515+E1521+E1527+E1535+E1548+E1552+E1556)</f>
        <v>0</v>
      </c>
      <c r="F1502" s="120">
        <f>SUM(F1503+F1515+F1521+F1527+F1535+F1548+F1552+F1556)</f>
        <v>0</v>
      </c>
      <c r="G1502" s="120">
        <f>SUM(G1503+G1515+G1521+G1527+G1535+G1548+G1552+G1556)</f>
        <v>0</v>
      </c>
    </row>
    <row r="1503" s="101" customFormat="1" customHeight="1" spans="1:7">
      <c r="A1503" s="118">
        <v>22401</v>
      </c>
      <c r="B1503" s="119" t="s">
        <v>1490</v>
      </c>
      <c r="C1503" s="117">
        <f t="shared" si="48"/>
        <v>0</v>
      </c>
      <c r="D1503" s="117">
        <f t="shared" si="47"/>
        <v>0</v>
      </c>
      <c r="E1503" s="120">
        <f>SUM(E1504:E1514)</f>
        <v>0</v>
      </c>
      <c r="F1503" s="120">
        <f>SUM(F1504:F1514)</f>
        <v>0</v>
      </c>
      <c r="G1503" s="120">
        <f>SUM(G1504:G1514)</f>
        <v>0</v>
      </c>
    </row>
    <row r="1504" customHeight="1" spans="1:7">
      <c r="A1504" s="121">
        <v>2240101</v>
      </c>
      <c r="B1504" s="122" t="s">
        <v>280</v>
      </c>
      <c r="C1504" s="113">
        <f t="shared" si="48"/>
        <v>0</v>
      </c>
      <c r="D1504" s="113">
        <f t="shared" si="47"/>
        <v>0</v>
      </c>
      <c r="E1504" s="123"/>
      <c r="F1504" s="123"/>
      <c r="G1504" s="123"/>
    </row>
    <row r="1505" customHeight="1" spans="1:7">
      <c r="A1505" s="121">
        <v>2240102</v>
      </c>
      <c r="B1505" s="122" t="s">
        <v>281</v>
      </c>
      <c r="C1505" s="113">
        <f t="shared" si="48"/>
        <v>0</v>
      </c>
      <c r="D1505" s="113">
        <f t="shared" si="47"/>
        <v>0</v>
      </c>
      <c r="E1505" s="123"/>
      <c r="F1505" s="123"/>
      <c r="G1505" s="123"/>
    </row>
    <row r="1506" customHeight="1" spans="1:7">
      <c r="A1506" s="121">
        <v>2240103</v>
      </c>
      <c r="B1506" s="122" t="s">
        <v>282</v>
      </c>
      <c r="C1506" s="113">
        <f t="shared" si="48"/>
        <v>0</v>
      </c>
      <c r="D1506" s="113">
        <f t="shared" si="47"/>
        <v>0</v>
      </c>
      <c r="E1506" s="123"/>
      <c r="F1506" s="123"/>
      <c r="G1506" s="123"/>
    </row>
    <row r="1507" customHeight="1" spans="1:7">
      <c r="A1507" s="121">
        <v>2240104</v>
      </c>
      <c r="B1507" s="122" t="s">
        <v>1491</v>
      </c>
      <c r="C1507" s="113">
        <f t="shared" si="48"/>
        <v>0</v>
      </c>
      <c r="D1507" s="113">
        <f t="shared" si="47"/>
        <v>0</v>
      </c>
      <c r="E1507" s="123"/>
      <c r="F1507" s="123"/>
      <c r="G1507" s="123"/>
    </row>
    <row r="1508" customHeight="1" spans="1:7">
      <c r="A1508" s="121">
        <v>2240105</v>
      </c>
      <c r="B1508" s="122" t="s">
        <v>1492</v>
      </c>
      <c r="C1508" s="113">
        <f t="shared" si="48"/>
        <v>0</v>
      </c>
      <c r="D1508" s="113">
        <f t="shared" si="47"/>
        <v>0</v>
      </c>
      <c r="E1508" s="123"/>
      <c r="F1508" s="123"/>
      <c r="G1508" s="123"/>
    </row>
    <row r="1509" customHeight="1" spans="1:7">
      <c r="A1509" s="121">
        <v>2240106</v>
      </c>
      <c r="B1509" s="122" t="s">
        <v>1493</v>
      </c>
      <c r="C1509" s="113">
        <f t="shared" si="48"/>
        <v>0</v>
      </c>
      <c r="D1509" s="113">
        <f t="shared" si="47"/>
        <v>0</v>
      </c>
      <c r="E1509" s="123"/>
      <c r="F1509" s="123"/>
      <c r="G1509" s="123"/>
    </row>
    <row r="1510" customHeight="1" spans="1:7">
      <c r="A1510" s="121">
        <v>2240107</v>
      </c>
      <c r="B1510" s="122" t="s">
        <v>1494</v>
      </c>
      <c r="C1510" s="113">
        <f t="shared" si="48"/>
        <v>0</v>
      </c>
      <c r="D1510" s="113">
        <f t="shared" si="47"/>
        <v>0</v>
      </c>
      <c r="E1510" s="123"/>
      <c r="F1510" s="123"/>
      <c r="G1510" s="123"/>
    </row>
    <row r="1511" customHeight="1" spans="1:7">
      <c r="A1511" s="121">
        <v>2240108</v>
      </c>
      <c r="B1511" s="122" t="s">
        <v>1495</v>
      </c>
      <c r="C1511" s="113">
        <f t="shared" si="48"/>
        <v>0</v>
      </c>
      <c r="D1511" s="113">
        <f t="shared" si="47"/>
        <v>0</v>
      </c>
      <c r="E1511" s="123"/>
      <c r="F1511" s="123"/>
      <c r="G1511" s="123"/>
    </row>
    <row r="1512" customHeight="1" spans="1:7">
      <c r="A1512" s="121">
        <v>2240109</v>
      </c>
      <c r="B1512" s="122" t="s">
        <v>1496</v>
      </c>
      <c r="C1512" s="113">
        <f t="shared" si="48"/>
        <v>0</v>
      </c>
      <c r="D1512" s="113">
        <f t="shared" si="47"/>
        <v>0</v>
      </c>
      <c r="E1512" s="123"/>
      <c r="F1512" s="123"/>
      <c r="G1512" s="123"/>
    </row>
    <row r="1513" customHeight="1" spans="1:7">
      <c r="A1513" s="121">
        <v>2240150</v>
      </c>
      <c r="B1513" s="122" t="s">
        <v>64</v>
      </c>
      <c r="C1513" s="113">
        <f t="shared" si="48"/>
        <v>0</v>
      </c>
      <c r="D1513" s="113">
        <f t="shared" si="47"/>
        <v>0</v>
      </c>
      <c r="E1513" s="123"/>
      <c r="F1513" s="123"/>
      <c r="G1513" s="123"/>
    </row>
    <row r="1514" customHeight="1" spans="1:7">
      <c r="A1514" s="121">
        <v>2240199</v>
      </c>
      <c r="B1514" s="122" t="s">
        <v>1497</v>
      </c>
      <c r="C1514" s="113">
        <f t="shared" si="48"/>
        <v>0</v>
      </c>
      <c r="D1514" s="113">
        <f t="shared" si="47"/>
        <v>0</v>
      </c>
      <c r="E1514" s="123"/>
      <c r="F1514" s="123"/>
      <c r="G1514" s="123"/>
    </row>
    <row r="1515" s="101" customFormat="1" customHeight="1" spans="1:7">
      <c r="A1515" s="118">
        <v>22402</v>
      </c>
      <c r="B1515" s="119" t="s">
        <v>1498</v>
      </c>
      <c r="C1515" s="117">
        <f t="shared" si="48"/>
        <v>0</v>
      </c>
      <c r="D1515" s="117">
        <f t="shared" si="47"/>
        <v>0</v>
      </c>
      <c r="E1515" s="120">
        <f>SUM(E1516:E1520)</f>
        <v>0</v>
      </c>
      <c r="F1515" s="120">
        <f>SUM(F1516:F1520)</f>
        <v>0</v>
      </c>
      <c r="G1515" s="120">
        <f>SUM(G1516:G1520)</f>
        <v>0</v>
      </c>
    </row>
    <row r="1516" customHeight="1" spans="1:7">
      <c r="A1516" s="121">
        <v>2240201</v>
      </c>
      <c r="B1516" s="122" t="s">
        <v>280</v>
      </c>
      <c r="C1516" s="113">
        <f t="shared" si="48"/>
        <v>0</v>
      </c>
      <c r="D1516" s="113">
        <f t="shared" si="47"/>
        <v>0</v>
      </c>
      <c r="E1516" s="123"/>
      <c r="F1516" s="123"/>
      <c r="G1516" s="123"/>
    </row>
    <row r="1517" customHeight="1" spans="1:7">
      <c r="A1517" s="121">
        <v>2240202</v>
      </c>
      <c r="B1517" s="122" t="s">
        <v>281</v>
      </c>
      <c r="C1517" s="113">
        <f t="shared" si="48"/>
        <v>0</v>
      </c>
      <c r="D1517" s="113">
        <f t="shared" si="47"/>
        <v>0</v>
      </c>
      <c r="E1517" s="123"/>
      <c r="F1517" s="123"/>
      <c r="G1517" s="123"/>
    </row>
    <row r="1518" customHeight="1" spans="1:7">
      <c r="A1518" s="121">
        <v>2240203</v>
      </c>
      <c r="B1518" s="122" t="s">
        <v>282</v>
      </c>
      <c r="C1518" s="113">
        <f t="shared" si="48"/>
        <v>0</v>
      </c>
      <c r="D1518" s="113">
        <f t="shared" si="47"/>
        <v>0</v>
      </c>
      <c r="E1518" s="123"/>
      <c r="F1518" s="123"/>
      <c r="G1518" s="123"/>
    </row>
    <row r="1519" customHeight="1" spans="1:7">
      <c r="A1519" s="121">
        <v>2240204</v>
      </c>
      <c r="B1519" s="122" t="s">
        <v>1499</v>
      </c>
      <c r="C1519" s="113">
        <f t="shared" si="48"/>
        <v>0</v>
      </c>
      <c r="D1519" s="113">
        <f t="shared" si="47"/>
        <v>0</v>
      </c>
      <c r="E1519" s="123"/>
      <c r="F1519" s="123"/>
      <c r="G1519" s="123"/>
    </row>
    <row r="1520" customHeight="1" spans="1:7">
      <c r="A1520" s="121">
        <v>2240299</v>
      </c>
      <c r="B1520" s="122" t="s">
        <v>1500</v>
      </c>
      <c r="C1520" s="113">
        <f t="shared" si="48"/>
        <v>0</v>
      </c>
      <c r="D1520" s="113">
        <f t="shared" si="47"/>
        <v>0</v>
      </c>
      <c r="E1520" s="123"/>
      <c r="F1520" s="123"/>
      <c r="G1520" s="123"/>
    </row>
    <row r="1521" s="101" customFormat="1" customHeight="1" spans="1:7">
      <c r="A1521" s="118">
        <v>22403</v>
      </c>
      <c r="B1521" s="119" t="s">
        <v>1501</v>
      </c>
      <c r="C1521" s="117">
        <f t="shared" si="48"/>
        <v>0</v>
      </c>
      <c r="D1521" s="117">
        <f t="shared" si="47"/>
        <v>0</v>
      </c>
      <c r="E1521" s="120">
        <f>SUM(E1522:E1526)</f>
        <v>0</v>
      </c>
      <c r="F1521" s="120">
        <f>SUM(F1522:F1526)</f>
        <v>0</v>
      </c>
      <c r="G1521" s="120">
        <f>SUM(G1522:G1526)</f>
        <v>0</v>
      </c>
    </row>
    <row r="1522" customHeight="1" spans="1:7">
      <c r="A1522" s="121">
        <v>2240301</v>
      </c>
      <c r="B1522" s="122" t="s">
        <v>280</v>
      </c>
      <c r="C1522" s="113">
        <f t="shared" si="48"/>
        <v>0</v>
      </c>
      <c r="D1522" s="113">
        <f t="shared" si="47"/>
        <v>0</v>
      </c>
      <c r="E1522" s="123"/>
      <c r="F1522" s="123"/>
      <c r="G1522" s="123"/>
    </row>
    <row r="1523" customHeight="1" spans="1:7">
      <c r="A1523" s="121">
        <v>2240302</v>
      </c>
      <c r="B1523" s="122" t="s">
        <v>281</v>
      </c>
      <c r="C1523" s="113">
        <f t="shared" si="48"/>
        <v>0</v>
      </c>
      <c r="D1523" s="113">
        <f t="shared" si="47"/>
        <v>0</v>
      </c>
      <c r="E1523" s="123"/>
      <c r="F1523" s="123"/>
      <c r="G1523" s="123"/>
    </row>
    <row r="1524" customHeight="1" spans="1:7">
      <c r="A1524" s="121">
        <v>2240303</v>
      </c>
      <c r="B1524" s="122" t="s">
        <v>282</v>
      </c>
      <c r="C1524" s="113">
        <f t="shared" si="48"/>
        <v>0</v>
      </c>
      <c r="D1524" s="113">
        <f t="shared" si="47"/>
        <v>0</v>
      </c>
      <c r="E1524" s="123"/>
      <c r="F1524" s="123"/>
      <c r="G1524" s="123"/>
    </row>
    <row r="1525" customHeight="1" spans="1:7">
      <c r="A1525" s="121">
        <v>2240304</v>
      </c>
      <c r="B1525" s="122" t="s">
        <v>1502</v>
      </c>
      <c r="C1525" s="113">
        <f t="shared" si="48"/>
        <v>0</v>
      </c>
      <c r="D1525" s="113">
        <f t="shared" si="47"/>
        <v>0</v>
      </c>
      <c r="E1525" s="123"/>
      <c r="F1525" s="123"/>
      <c r="G1525" s="123"/>
    </row>
    <row r="1526" customHeight="1" spans="1:7">
      <c r="A1526" s="121">
        <v>2240399</v>
      </c>
      <c r="B1526" s="122" t="s">
        <v>1503</v>
      </c>
      <c r="C1526" s="113">
        <f t="shared" si="48"/>
        <v>0</v>
      </c>
      <c r="D1526" s="113">
        <f t="shared" si="47"/>
        <v>0</v>
      </c>
      <c r="E1526" s="123"/>
      <c r="F1526" s="123"/>
      <c r="G1526" s="123"/>
    </row>
    <row r="1527" s="101" customFormat="1" customHeight="1" spans="1:7">
      <c r="A1527" s="118">
        <v>22404</v>
      </c>
      <c r="B1527" s="119" t="s">
        <v>1504</v>
      </c>
      <c r="C1527" s="117">
        <f t="shared" si="48"/>
        <v>0</v>
      </c>
      <c r="D1527" s="117">
        <f t="shared" si="47"/>
        <v>0</v>
      </c>
      <c r="E1527" s="120">
        <f>SUM(E1528:E1534)</f>
        <v>0</v>
      </c>
      <c r="F1527" s="120">
        <f>SUM(F1528:F1534)</f>
        <v>0</v>
      </c>
      <c r="G1527" s="120">
        <f>SUM(G1528:G1534)</f>
        <v>0</v>
      </c>
    </row>
    <row r="1528" customHeight="1" spans="1:7">
      <c r="A1528" s="121">
        <v>2240401</v>
      </c>
      <c r="B1528" s="122" t="s">
        <v>280</v>
      </c>
      <c r="C1528" s="113">
        <f t="shared" si="48"/>
        <v>0</v>
      </c>
      <c r="D1528" s="113">
        <f t="shared" si="47"/>
        <v>0</v>
      </c>
      <c r="E1528" s="123"/>
      <c r="F1528" s="123"/>
      <c r="G1528" s="123"/>
    </row>
    <row r="1529" customHeight="1" spans="1:7">
      <c r="A1529" s="121">
        <v>2240402</v>
      </c>
      <c r="B1529" s="122" t="s">
        <v>281</v>
      </c>
      <c r="C1529" s="113">
        <f t="shared" si="48"/>
        <v>0</v>
      </c>
      <c r="D1529" s="113">
        <f t="shared" si="47"/>
        <v>0</v>
      </c>
      <c r="E1529" s="123"/>
      <c r="F1529" s="123"/>
      <c r="G1529" s="123"/>
    </row>
    <row r="1530" customHeight="1" spans="1:7">
      <c r="A1530" s="121">
        <v>2240403</v>
      </c>
      <c r="B1530" s="122" t="s">
        <v>282</v>
      </c>
      <c r="C1530" s="113">
        <f t="shared" si="48"/>
        <v>0</v>
      </c>
      <c r="D1530" s="113">
        <f t="shared" si="47"/>
        <v>0</v>
      </c>
      <c r="E1530" s="123"/>
      <c r="F1530" s="123"/>
      <c r="G1530" s="123"/>
    </row>
    <row r="1531" customHeight="1" spans="1:7">
      <c r="A1531" s="121">
        <v>2240404</v>
      </c>
      <c r="B1531" s="122" t="s">
        <v>1505</v>
      </c>
      <c r="C1531" s="113">
        <f t="shared" si="48"/>
        <v>0</v>
      </c>
      <c r="D1531" s="113">
        <f t="shared" si="47"/>
        <v>0</v>
      </c>
      <c r="E1531" s="123"/>
      <c r="F1531" s="123"/>
      <c r="G1531" s="123"/>
    </row>
    <row r="1532" customHeight="1" spans="1:7">
      <c r="A1532" s="121">
        <v>2240405</v>
      </c>
      <c r="B1532" s="122" t="s">
        <v>1506</v>
      </c>
      <c r="C1532" s="113">
        <f t="shared" si="48"/>
        <v>0</v>
      </c>
      <c r="D1532" s="113">
        <f t="shared" si="47"/>
        <v>0</v>
      </c>
      <c r="E1532" s="123"/>
      <c r="F1532" s="123"/>
      <c r="G1532" s="123"/>
    </row>
    <row r="1533" customHeight="1" spans="1:7">
      <c r="A1533" s="121">
        <v>2240450</v>
      </c>
      <c r="B1533" s="122" t="s">
        <v>64</v>
      </c>
      <c r="C1533" s="113">
        <f t="shared" si="48"/>
        <v>0</v>
      </c>
      <c r="D1533" s="113">
        <f t="shared" si="47"/>
        <v>0</v>
      </c>
      <c r="E1533" s="123"/>
      <c r="F1533" s="123"/>
      <c r="G1533" s="123"/>
    </row>
    <row r="1534" customHeight="1" spans="1:7">
      <c r="A1534" s="121">
        <v>2240499</v>
      </c>
      <c r="B1534" s="122" t="s">
        <v>1507</v>
      </c>
      <c r="C1534" s="113">
        <f t="shared" si="48"/>
        <v>0</v>
      </c>
      <c r="D1534" s="113">
        <f t="shared" si="47"/>
        <v>0</v>
      </c>
      <c r="E1534" s="123"/>
      <c r="F1534" s="123"/>
      <c r="G1534" s="123"/>
    </row>
    <row r="1535" s="101" customFormat="1" customHeight="1" spans="1:7">
      <c r="A1535" s="118">
        <v>22405</v>
      </c>
      <c r="B1535" s="119" t="s">
        <v>1508</v>
      </c>
      <c r="C1535" s="117">
        <f t="shared" si="48"/>
        <v>0</v>
      </c>
      <c r="D1535" s="117">
        <f t="shared" si="47"/>
        <v>0</v>
      </c>
      <c r="E1535" s="120">
        <f>SUM(E1536:E1547)</f>
        <v>0</v>
      </c>
      <c r="F1535" s="120">
        <f>SUM(F1536:F1547)</f>
        <v>0</v>
      </c>
      <c r="G1535" s="120">
        <f>SUM(G1536:G1547)</f>
        <v>0</v>
      </c>
    </row>
    <row r="1536" customHeight="1" spans="1:7">
      <c r="A1536" s="121">
        <v>2240501</v>
      </c>
      <c r="B1536" s="122" t="s">
        <v>280</v>
      </c>
      <c r="C1536" s="113">
        <f t="shared" si="48"/>
        <v>0</v>
      </c>
      <c r="D1536" s="113">
        <f t="shared" si="47"/>
        <v>0</v>
      </c>
      <c r="E1536" s="123"/>
      <c r="F1536" s="123"/>
      <c r="G1536" s="123"/>
    </row>
    <row r="1537" customHeight="1" spans="1:7">
      <c r="A1537" s="121">
        <v>2240502</v>
      </c>
      <c r="B1537" s="122" t="s">
        <v>281</v>
      </c>
      <c r="C1537" s="113">
        <f t="shared" si="48"/>
        <v>0</v>
      </c>
      <c r="D1537" s="113">
        <f t="shared" si="47"/>
        <v>0</v>
      </c>
      <c r="E1537" s="123"/>
      <c r="F1537" s="123"/>
      <c r="G1537" s="123"/>
    </row>
    <row r="1538" customHeight="1" spans="1:7">
      <c r="A1538" s="121">
        <v>2240503</v>
      </c>
      <c r="B1538" s="122" t="s">
        <v>282</v>
      </c>
      <c r="C1538" s="113">
        <f t="shared" si="48"/>
        <v>0</v>
      </c>
      <c r="D1538" s="113">
        <f t="shared" si="47"/>
        <v>0</v>
      </c>
      <c r="E1538" s="123"/>
      <c r="F1538" s="123"/>
      <c r="G1538" s="123"/>
    </row>
    <row r="1539" customHeight="1" spans="1:7">
      <c r="A1539" s="121">
        <v>2240504</v>
      </c>
      <c r="B1539" s="122" t="s">
        <v>1509</v>
      </c>
      <c r="C1539" s="113">
        <f t="shared" si="48"/>
        <v>0</v>
      </c>
      <c r="D1539" s="113">
        <f t="shared" si="47"/>
        <v>0</v>
      </c>
      <c r="E1539" s="123"/>
      <c r="F1539" s="123"/>
      <c r="G1539" s="123"/>
    </row>
    <row r="1540" customHeight="1" spans="1:7">
      <c r="A1540" s="121">
        <v>2240505</v>
      </c>
      <c r="B1540" s="122" t="s">
        <v>1510</v>
      </c>
      <c r="C1540" s="113">
        <f t="shared" si="48"/>
        <v>0</v>
      </c>
      <c r="D1540" s="113">
        <f t="shared" si="47"/>
        <v>0</v>
      </c>
      <c r="E1540" s="123"/>
      <c r="F1540" s="123"/>
      <c r="G1540" s="123"/>
    </row>
    <row r="1541" customHeight="1" spans="1:7">
      <c r="A1541" s="121">
        <v>2240506</v>
      </c>
      <c r="B1541" s="122" t="s">
        <v>1511</v>
      </c>
      <c r="C1541" s="113">
        <f t="shared" si="48"/>
        <v>0</v>
      </c>
      <c r="D1541" s="113">
        <f t="shared" si="47"/>
        <v>0</v>
      </c>
      <c r="E1541" s="123"/>
      <c r="F1541" s="123"/>
      <c r="G1541" s="123"/>
    </row>
    <row r="1542" customHeight="1" spans="1:7">
      <c r="A1542" s="121">
        <v>2240507</v>
      </c>
      <c r="B1542" s="122" t="s">
        <v>1512</v>
      </c>
      <c r="C1542" s="113">
        <f t="shared" si="48"/>
        <v>0</v>
      </c>
      <c r="D1542" s="113">
        <f t="shared" si="47"/>
        <v>0</v>
      </c>
      <c r="E1542" s="123"/>
      <c r="F1542" s="123"/>
      <c r="G1542" s="123"/>
    </row>
    <row r="1543" customHeight="1" spans="1:7">
      <c r="A1543" s="121">
        <v>2240508</v>
      </c>
      <c r="B1543" s="122" t="s">
        <v>1513</v>
      </c>
      <c r="C1543" s="113">
        <f t="shared" si="48"/>
        <v>0</v>
      </c>
      <c r="D1543" s="113">
        <f t="shared" ref="D1543:D1606" si="49">SUM(E1543+F1543)</f>
        <v>0</v>
      </c>
      <c r="E1543" s="123"/>
      <c r="F1543" s="123"/>
      <c r="G1543" s="123"/>
    </row>
    <row r="1544" customHeight="1" spans="1:7">
      <c r="A1544" s="121">
        <v>2240509</v>
      </c>
      <c r="B1544" s="122" t="s">
        <v>1514</v>
      </c>
      <c r="C1544" s="113">
        <f t="shared" si="48"/>
        <v>0</v>
      </c>
      <c r="D1544" s="113">
        <f t="shared" si="49"/>
        <v>0</v>
      </c>
      <c r="E1544" s="123"/>
      <c r="F1544" s="123"/>
      <c r="G1544" s="123"/>
    </row>
    <row r="1545" customHeight="1" spans="1:7">
      <c r="A1545" s="121">
        <v>2240510</v>
      </c>
      <c r="B1545" s="122" t="s">
        <v>1515</v>
      </c>
      <c r="C1545" s="113">
        <f t="shared" ref="C1545:C1608" si="50">SUM(D1545+G1545)</f>
        <v>0</v>
      </c>
      <c r="D1545" s="113">
        <f t="shared" si="49"/>
        <v>0</v>
      </c>
      <c r="E1545" s="123"/>
      <c r="F1545" s="123"/>
      <c r="G1545" s="123"/>
    </row>
    <row r="1546" customHeight="1" spans="1:7">
      <c r="A1546" s="121">
        <v>2240550</v>
      </c>
      <c r="B1546" s="122" t="s">
        <v>1516</v>
      </c>
      <c r="C1546" s="113">
        <f t="shared" si="50"/>
        <v>0</v>
      </c>
      <c r="D1546" s="113">
        <f t="shared" si="49"/>
        <v>0</v>
      </c>
      <c r="E1546" s="123"/>
      <c r="F1546" s="123"/>
      <c r="G1546" s="123"/>
    </row>
    <row r="1547" customHeight="1" spans="1:7">
      <c r="A1547" s="121">
        <v>2240599</v>
      </c>
      <c r="B1547" s="122" t="s">
        <v>1517</v>
      </c>
      <c r="C1547" s="113">
        <f t="shared" si="50"/>
        <v>0</v>
      </c>
      <c r="D1547" s="113">
        <f t="shared" si="49"/>
        <v>0</v>
      </c>
      <c r="E1547" s="123"/>
      <c r="F1547" s="123"/>
      <c r="G1547" s="123"/>
    </row>
    <row r="1548" s="101" customFormat="1" customHeight="1" spans="1:7">
      <c r="A1548" s="118">
        <v>22406</v>
      </c>
      <c r="B1548" s="119" t="s">
        <v>1518</v>
      </c>
      <c r="C1548" s="117">
        <f t="shared" si="50"/>
        <v>0</v>
      </c>
      <c r="D1548" s="117">
        <f t="shared" si="49"/>
        <v>0</v>
      </c>
      <c r="E1548" s="120">
        <f>SUM(E1549:E1551)</f>
        <v>0</v>
      </c>
      <c r="F1548" s="120">
        <f>SUM(F1549:F1551)</f>
        <v>0</v>
      </c>
      <c r="G1548" s="120">
        <f>SUM(G1549:G1551)</f>
        <v>0</v>
      </c>
    </row>
    <row r="1549" customHeight="1" spans="1:7">
      <c r="A1549" s="121">
        <v>2240601</v>
      </c>
      <c r="B1549" s="122" t="s">
        <v>1519</v>
      </c>
      <c r="C1549" s="113">
        <f t="shared" si="50"/>
        <v>0</v>
      </c>
      <c r="D1549" s="113">
        <f t="shared" si="49"/>
        <v>0</v>
      </c>
      <c r="E1549" s="123"/>
      <c r="F1549" s="123"/>
      <c r="G1549" s="123"/>
    </row>
    <row r="1550" customHeight="1" spans="1:7">
      <c r="A1550" s="121">
        <v>2240602</v>
      </c>
      <c r="B1550" s="122" t="s">
        <v>1520</v>
      </c>
      <c r="C1550" s="113">
        <f t="shared" si="50"/>
        <v>0</v>
      </c>
      <c r="D1550" s="113">
        <f t="shared" si="49"/>
        <v>0</v>
      </c>
      <c r="E1550" s="123"/>
      <c r="F1550" s="123"/>
      <c r="G1550" s="123"/>
    </row>
    <row r="1551" customHeight="1" spans="1:7">
      <c r="A1551" s="121">
        <v>2240699</v>
      </c>
      <c r="B1551" s="122" t="s">
        <v>1521</v>
      </c>
      <c r="C1551" s="113">
        <f t="shared" si="50"/>
        <v>0</v>
      </c>
      <c r="D1551" s="113">
        <f t="shared" si="49"/>
        <v>0</v>
      </c>
      <c r="E1551" s="123"/>
      <c r="F1551" s="123"/>
      <c r="G1551" s="123"/>
    </row>
    <row r="1552" s="101" customFormat="1" customHeight="1" spans="1:7">
      <c r="A1552" s="118">
        <v>22407</v>
      </c>
      <c r="B1552" s="119" t="s">
        <v>1522</v>
      </c>
      <c r="C1552" s="117">
        <f t="shared" si="50"/>
        <v>0</v>
      </c>
      <c r="D1552" s="117">
        <f t="shared" si="49"/>
        <v>0</v>
      </c>
      <c r="E1552" s="120">
        <f>SUM(E1553:E1555)</f>
        <v>0</v>
      </c>
      <c r="F1552" s="120">
        <f>SUM(F1553:F1555)</f>
        <v>0</v>
      </c>
      <c r="G1552" s="120">
        <f>SUM(G1553:G1555)</f>
        <v>0</v>
      </c>
    </row>
    <row r="1553" customHeight="1" spans="1:7">
      <c r="A1553" s="121">
        <v>2240703</v>
      </c>
      <c r="B1553" s="122" t="s">
        <v>1523</v>
      </c>
      <c r="C1553" s="113">
        <f t="shared" si="50"/>
        <v>0</v>
      </c>
      <c r="D1553" s="113">
        <f t="shared" si="49"/>
        <v>0</v>
      </c>
      <c r="E1553" s="123"/>
      <c r="F1553" s="123"/>
      <c r="G1553" s="123"/>
    </row>
    <row r="1554" customHeight="1" spans="1:7">
      <c r="A1554" s="121">
        <v>2240704</v>
      </c>
      <c r="B1554" s="122" t="s">
        <v>1524</v>
      </c>
      <c r="C1554" s="113">
        <f t="shared" si="50"/>
        <v>0</v>
      </c>
      <c r="D1554" s="113">
        <f t="shared" si="49"/>
        <v>0</v>
      </c>
      <c r="E1554" s="123"/>
      <c r="F1554" s="123"/>
      <c r="G1554" s="123"/>
    </row>
    <row r="1555" customHeight="1" spans="1:7">
      <c r="A1555" s="121">
        <v>2240799</v>
      </c>
      <c r="B1555" s="122" t="s">
        <v>1525</v>
      </c>
      <c r="C1555" s="113">
        <f t="shared" si="50"/>
        <v>0</v>
      </c>
      <c r="D1555" s="113">
        <f t="shared" si="49"/>
        <v>0</v>
      </c>
      <c r="E1555" s="123"/>
      <c r="F1555" s="123"/>
      <c r="G1555" s="123"/>
    </row>
    <row r="1556" s="101" customFormat="1" customHeight="1" spans="1:7">
      <c r="A1556" s="118">
        <v>22499</v>
      </c>
      <c r="B1556" s="119" t="s">
        <v>1526</v>
      </c>
      <c r="C1556" s="117">
        <f t="shared" si="50"/>
        <v>0</v>
      </c>
      <c r="D1556" s="117">
        <f t="shared" si="49"/>
        <v>0</v>
      </c>
      <c r="E1556" s="120">
        <f>SUM(E1557)</f>
        <v>0</v>
      </c>
      <c r="F1556" s="120">
        <f>SUM(F1557)</f>
        <v>0</v>
      </c>
      <c r="G1556" s="120">
        <f>SUM(G1557)</f>
        <v>0</v>
      </c>
    </row>
    <row r="1557" customHeight="1" spans="1:7">
      <c r="A1557" s="121">
        <v>2249999</v>
      </c>
      <c r="B1557" s="122" t="s">
        <v>1525</v>
      </c>
      <c r="C1557" s="113">
        <f t="shared" si="50"/>
        <v>0</v>
      </c>
      <c r="D1557" s="113">
        <f t="shared" si="49"/>
        <v>0</v>
      </c>
      <c r="E1557" s="123"/>
      <c r="F1557" s="123"/>
      <c r="G1557" s="123"/>
    </row>
    <row r="1558" s="101" customFormat="1" customHeight="1" spans="1:7">
      <c r="A1558" s="125">
        <v>229</v>
      </c>
      <c r="B1558" s="126" t="s">
        <v>44</v>
      </c>
      <c r="C1558" s="117">
        <f t="shared" si="50"/>
        <v>0</v>
      </c>
      <c r="D1558" s="117">
        <f t="shared" si="49"/>
        <v>0</v>
      </c>
      <c r="E1558" s="120">
        <f>SUM(E1559+E1561+E1565+E1574+E1586)</f>
        <v>0</v>
      </c>
      <c r="F1558" s="120">
        <f>SUM(F1559+F1561+F1565+F1574+F1586)</f>
        <v>0</v>
      </c>
      <c r="G1558" s="120">
        <f>SUM(G1559+G1561+G1565+G1574+G1586)</f>
        <v>0</v>
      </c>
    </row>
    <row r="1559" s="101" customFormat="1" customHeight="1" spans="1:7">
      <c r="A1559" s="118">
        <v>22902</v>
      </c>
      <c r="B1559" s="119" t="s">
        <v>1527</v>
      </c>
      <c r="C1559" s="117">
        <f t="shared" si="50"/>
        <v>0</v>
      </c>
      <c r="D1559" s="117">
        <f t="shared" si="49"/>
        <v>0</v>
      </c>
      <c r="E1559" s="120">
        <f>SUM(E1560)</f>
        <v>0</v>
      </c>
      <c r="F1559" s="120">
        <f>SUM(F1560)</f>
        <v>0</v>
      </c>
      <c r="G1559" s="120">
        <f>SUM(G1560)</f>
        <v>0</v>
      </c>
    </row>
    <row r="1560" customHeight="1" spans="1:7">
      <c r="A1560" s="121">
        <v>2290201</v>
      </c>
      <c r="B1560" s="122" t="s">
        <v>1527</v>
      </c>
      <c r="C1560" s="113">
        <f t="shared" si="50"/>
        <v>0</v>
      </c>
      <c r="D1560" s="113">
        <f t="shared" si="49"/>
        <v>0</v>
      </c>
      <c r="E1560" s="123"/>
      <c r="F1560" s="123"/>
      <c r="G1560" s="123"/>
    </row>
    <row r="1561" s="101" customFormat="1" customHeight="1" spans="1:7">
      <c r="A1561" s="118">
        <v>22904</v>
      </c>
      <c r="B1561" s="119" t="s">
        <v>1528</v>
      </c>
      <c r="C1561" s="117">
        <f t="shared" si="50"/>
        <v>0</v>
      </c>
      <c r="D1561" s="117">
        <f t="shared" si="49"/>
        <v>0</v>
      </c>
      <c r="E1561" s="120">
        <f>SUM(E1562:E1564)</f>
        <v>0</v>
      </c>
      <c r="F1561" s="120">
        <f>SUM(F1562:F1564)</f>
        <v>0</v>
      </c>
      <c r="G1561" s="120">
        <f>SUM(G1562:G1564)</f>
        <v>0</v>
      </c>
    </row>
    <row r="1562" customHeight="1" spans="1:7">
      <c r="A1562" s="121">
        <v>2290401</v>
      </c>
      <c r="B1562" s="122" t="s">
        <v>1529</v>
      </c>
      <c r="C1562" s="113">
        <f t="shared" si="50"/>
        <v>0</v>
      </c>
      <c r="D1562" s="113">
        <f t="shared" si="49"/>
        <v>0</v>
      </c>
      <c r="E1562" s="123"/>
      <c r="F1562" s="123"/>
      <c r="G1562" s="123"/>
    </row>
    <row r="1563" customHeight="1" spans="1:7">
      <c r="A1563" s="121">
        <v>2290402</v>
      </c>
      <c r="B1563" s="122" t="s">
        <v>1530</v>
      </c>
      <c r="C1563" s="113">
        <f t="shared" si="50"/>
        <v>0</v>
      </c>
      <c r="D1563" s="113">
        <f t="shared" si="49"/>
        <v>0</v>
      </c>
      <c r="E1563" s="123"/>
      <c r="F1563" s="123"/>
      <c r="G1563" s="123"/>
    </row>
    <row r="1564" customHeight="1" spans="1:7">
      <c r="A1564" s="121">
        <v>2290403</v>
      </c>
      <c r="B1564" s="122" t="s">
        <v>1531</v>
      </c>
      <c r="C1564" s="113">
        <f t="shared" si="50"/>
        <v>0</v>
      </c>
      <c r="D1564" s="113">
        <f t="shared" si="49"/>
        <v>0</v>
      </c>
      <c r="E1564" s="123"/>
      <c r="F1564" s="123"/>
      <c r="G1564" s="123"/>
    </row>
    <row r="1565" s="101" customFormat="1" customHeight="1" spans="1:7">
      <c r="A1565" s="118">
        <v>22908</v>
      </c>
      <c r="B1565" s="119" t="s">
        <v>1532</v>
      </c>
      <c r="C1565" s="117">
        <f t="shared" si="50"/>
        <v>0</v>
      </c>
      <c r="D1565" s="117">
        <f t="shared" si="49"/>
        <v>0</v>
      </c>
      <c r="E1565" s="120">
        <f>SUM(E1566:E1573)</f>
        <v>0</v>
      </c>
      <c r="F1565" s="120">
        <f>SUM(F1566:F1573)</f>
        <v>0</v>
      </c>
      <c r="G1565" s="120">
        <f>SUM(G1566:G1573)</f>
        <v>0</v>
      </c>
    </row>
    <row r="1566" customHeight="1" spans="1:7">
      <c r="A1566" s="121">
        <v>2290802</v>
      </c>
      <c r="B1566" s="122" t="s">
        <v>1533</v>
      </c>
      <c r="C1566" s="113">
        <f t="shared" si="50"/>
        <v>0</v>
      </c>
      <c r="D1566" s="113">
        <f t="shared" si="49"/>
        <v>0</v>
      </c>
      <c r="E1566" s="123"/>
      <c r="F1566" s="123"/>
      <c r="G1566" s="123"/>
    </row>
    <row r="1567" customHeight="1" spans="1:7">
      <c r="A1567" s="121">
        <v>2290803</v>
      </c>
      <c r="B1567" s="122" t="s">
        <v>1534</v>
      </c>
      <c r="C1567" s="113">
        <f t="shared" si="50"/>
        <v>0</v>
      </c>
      <c r="D1567" s="113">
        <f t="shared" si="49"/>
        <v>0</v>
      </c>
      <c r="E1567" s="123"/>
      <c r="F1567" s="123"/>
      <c r="G1567" s="123"/>
    </row>
    <row r="1568" customHeight="1" spans="1:7">
      <c r="A1568" s="121">
        <v>2290804</v>
      </c>
      <c r="B1568" s="122" t="s">
        <v>1535</v>
      </c>
      <c r="C1568" s="113">
        <f t="shared" si="50"/>
        <v>0</v>
      </c>
      <c r="D1568" s="113">
        <f t="shared" si="49"/>
        <v>0</v>
      </c>
      <c r="E1568" s="123"/>
      <c r="F1568" s="123"/>
      <c r="G1568" s="123"/>
    </row>
    <row r="1569" customHeight="1" spans="1:7">
      <c r="A1569" s="121">
        <v>2290805</v>
      </c>
      <c r="B1569" s="122" t="s">
        <v>1536</v>
      </c>
      <c r="C1569" s="113">
        <f t="shared" si="50"/>
        <v>0</v>
      </c>
      <c r="D1569" s="113">
        <f t="shared" si="49"/>
        <v>0</v>
      </c>
      <c r="E1569" s="123"/>
      <c r="F1569" s="123"/>
      <c r="G1569" s="123"/>
    </row>
    <row r="1570" customHeight="1" spans="1:7">
      <c r="A1570" s="121">
        <v>2290806</v>
      </c>
      <c r="B1570" s="122" t="s">
        <v>1537</v>
      </c>
      <c r="C1570" s="113">
        <f t="shared" si="50"/>
        <v>0</v>
      </c>
      <c r="D1570" s="113">
        <f t="shared" si="49"/>
        <v>0</v>
      </c>
      <c r="E1570" s="123"/>
      <c r="F1570" s="123"/>
      <c r="G1570" s="123"/>
    </row>
    <row r="1571" customHeight="1" spans="1:7">
      <c r="A1571" s="121">
        <v>2290807</v>
      </c>
      <c r="B1571" s="122" t="s">
        <v>1538</v>
      </c>
      <c r="C1571" s="113">
        <f t="shared" si="50"/>
        <v>0</v>
      </c>
      <c r="D1571" s="113">
        <f t="shared" si="49"/>
        <v>0</v>
      </c>
      <c r="E1571" s="123"/>
      <c r="F1571" s="123"/>
      <c r="G1571" s="123"/>
    </row>
    <row r="1572" customHeight="1" spans="1:7">
      <c r="A1572" s="121">
        <v>2290808</v>
      </c>
      <c r="B1572" s="122" t="s">
        <v>1539</v>
      </c>
      <c r="C1572" s="113">
        <f t="shared" si="50"/>
        <v>0</v>
      </c>
      <c r="D1572" s="113">
        <f t="shared" si="49"/>
        <v>0</v>
      </c>
      <c r="E1572" s="123"/>
      <c r="F1572" s="123"/>
      <c r="G1572" s="123"/>
    </row>
    <row r="1573" customHeight="1" spans="1:7">
      <c r="A1573" s="121">
        <v>2290899</v>
      </c>
      <c r="B1573" s="122" t="s">
        <v>1540</v>
      </c>
      <c r="C1573" s="113">
        <f t="shared" si="50"/>
        <v>0</v>
      </c>
      <c r="D1573" s="113">
        <f t="shared" si="49"/>
        <v>0</v>
      </c>
      <c r="E1573" s="123"/>
      <c r="F1573" s="123"/>
      <c r="G1573" s="123"/>
    </row>
    <row r="1574" s="101" customFormat="1" customHeight="1" spans="1:7">
      <c r="A1574" s="118">
        <v>22960</v>
      </c>
      <c r="B1574" s="119" t="s">
        <v>1541</v>
      </c>
      <c r="C1574" s="117">
        <f t="shared" si="50"/>
        <v>0</v>
      </c>
      <c r="D1574" s="117">
        <f t="shared" si="49"/>
        <v>0</v>
      </c>
      <c r="E1574" s="120">
        <f>SUM(E1575:E1585)</f>
        <v>0</v>
      </c>
      <c r="F1574" s="120">
        <f>SUM(F1575:F1585)</f>
        <v>0</v>
      </c>
      <c r="G1574" s="120">
        <f>SUM(G1575:G1585)</f>
        <v>0</v>
      </c>
    </row>
    <row r="1575" customHeight="1" spans="1:7">
      <c r="A1575" s="121">
        <v>2296001</v>
      </c>
      <c r="B1575" s="122" t="s">
        <v>1542</v>
      </c>
      <c r="C1575" s="113">
        <f t="shared" si="50"/>
        <v>0</v>
      </c>
      <c r="D1575" s="113">
        <f t="shared" si="49"/>
        <v>0</v>
      </c>
      <c r="E1575" s="123"/>
      <c r="F1575" s="123"/>
      <c r="G1575" s="123"/>
    </row>
    <row r="1576" customHeight="1" spans="1:7">
      <c r="A1576" s="121">
        <v>2296002</v>
      </c>
      <c r="B1576" s="122" t="s">
        <v>1543</v>
      </c>
      <c r="C1576" s="113">
        <f t="shared" si="50"/>
        <v>0</v>
      </c>
      <c r="D1576" s="113">
        <f t="shared" si="49"/>
        <v>0</v>
      </c>
      <c r="E1576" s="123"/>
      <c r="F1576" s="123"/>
      <c r="G1576" s="123"/>
    </row>
    <row r="1577" customHeight="1" spans="1:7">
      <c r="A1577" s="121">
        <v>2296003</v>
      </c>
      <c r="B1577" s="122" t="s">
        <v>1544</v>
      </c>
      <c r="C1577" s="113">
        <f t="shared" si="50"/>
        <v>0</v>
      </c>
      <c r="D1577" s="113">
        <f t="shared" si="49"/>
        <v>0</v>
      </c>
      <c r="E1577" s="123"/>
      <c r="F1577" s="123"/>
      <c r="G1577" s="123"/>
    </row>
    <row r="1578" customHeight="1" spans="1:7">
      <c r="A1578" s="121">
        <v>2296004</v>
      </c>
      <c r="B1578" s="122" t="s">
        <v>1545</v>
      </c>
      <c r="C1578" s="113">
        <f t="shared" si="50"/>
        <v>0</v>
      </c>
      <c r="D1578" s="113">
        <f t="shared" si="49"/>
        <v>0</v>
      </c>
      <c r="E1578" s="123"/>
      <c r="F1578" s="123"/>
      <c r="G1578" s="123"/>
    </row>
    <row r="1579" customHeight="1" spans="1:7">
      <c r="A1579" s="121">
        <v>2296005</v>
      </c>
      <c r="B1579" s="122" t="s">
        <v>1546</v>
      </c>
      <c r="C1579" s="113">
        <f t="shared" si="50"/>
        <v>0</v>
      </c>
      <c r="D1579" s="113">
        <f t="shared" si="49"/>
        <v>0</v>
      </c>
      <c r="E1579" s="123"/>
      <c r="F1579" s="123"/>
      <c r="G1579" s="123"/>
    </row>
    <row r="1580" customHeight="1" spans="1:7">
      <c r="A1580" s="121">
        <v>2296006</v>
      </c>
      <c r="B1580" s="122" t="s">
        <v>1547</v>
      </c>
      <c r="C1580" s="113">
        <f t="shared" si="50"/>
        <v>0</v>
      </c>
      <c r="D1580" s="113">
        <f t="shared" si="49"/>
        <v>0</v>
      </c>
      <c r="E1580" s="123"/>
      <c r="F1580" s="123"/>
      <c r="G1580" s="123"/>
    </row>
    <row r="1581" customHeight="1" spans="1:7">
      <c r="A1581" s="121">
        <v>2296010</v>
      </c>
      <c r="B1581" s="122" t="s">
        <v>1548</v>
      </c>
      <c r="C1581" s="113">
        <f t="shared" si="50"/>
        <v>0</v>
      </c>
      <c r="D1581" s="113">
        <f t="shared" si="49"/>
        <v>0</v>
      </c>
      <c r="E1581" s="123"/>
      <c r="F1581" s="123"/>
      <c r="G1581" s="123"/>
    </row>
    <row r="1582" customHeight="1" spans="1:7">
      <c r="A1582" s="121">
        <v>2296011</v>
      </c>
      <c r="B1582" s="122" t="s">
        <v>1549</v>
      </c>
      <c r="C1582" s="113">
        <f t="shared" si="50"/>
        <v>0</v>
      </c>
      <c r="D1582" s="113">
        <f t="shared" si="49"/>
        <v>0</v>
      </c>
      <c r="E1582" s="123"/>
      <c r="F1582" s="123"/>
      <c r="G1582" s="123"/>
    </row>
    <row r="1583" customHeight="1" spans="1:7">
      <c r="A1583" s="121">
        <v>2296012</v>
      </c>
      <c r="B1583" s="122" t="s">
        <v>1550</v>
      </c>
      <c r="C1583" s="113">
        <f t="shared" si="50"/>
        <v>0</v>
      </c>
      <c r="D1583" s="113">
        <f t="shared" si="49"/>
        <v>0</v>
      </c>
      <c r="E1583" s="123"/>
      <c r="F1583" s="123"/>
      <c r="G1583" s="123"/>
    </row>
    <row r="1584" customHeight="1" spans="1:7">
      <c r="A1584" s="121">
        <v>2296013</v>
      </c>
      <c r="B1584" s="122" t="s">
        <v>1551</v>
      </c>
      <c r="C1584" s="113">
        <f t="shared" si="50"/>
        <v>0</v>
      </c>
      <c r="D1584" s="113">
        <f t="shared" si="49"/>
        <v>0</v>
      </c>
      <c r="E1584" s="123"/>
      <c r="F1584" s="123"/>
      <c r="G1584" s="123"/>
    </row>
    <row r="1585" customHeight="1" spans="1:7">
      <c r="A1585" s="121">
        <v>2296099</v>
      </c>
      <c r="B1585" s="122" t="s">
        <v>1552</v>
      </c>
      <c r="C1585" s="113">
        <f t="shared" si="50"/>
        <v>0</v>
      </c>
      <c r="D1585" s="113">
        <f t="shared" si="49"/>
        <v>0</v>
      </c>
      <c r="E1585" s="123"/>
      <c r="F1585" s="123"/>
      <c r="G1585" s="123"/>
    </row>
    <row r="1586" s="101" customFormat="1" customHeight="1" spans="1:7">
      <c r="A1586" s="118">
        <v>22999</v>
      </c>
      <c r="B1586" s="119" t="s">
        <v>44</v>
      </c>
      <c r="C1586" s="117">
        <f t="shared" si="50"/>
        <v>0</v>
      </c>
      <c r="D1586" s="117">
        <f t="shared" si="49"/>
        <v>0</v>
      </c>
      <c r="E1586" s="120">
        <f>SUM(E1587)</f>
        <v>0</v>
      </c>
      <c r="F1586" s="120">
        <f>SUM(F1587)</f>
        <v>0</v>
      </c>
      <c r="G1586" s="120">
        <f>SUM(G1587)</f>
        <v>0</v>
      </c>
    </row>
    <row r="1587" customHeight="1" spans="1:7">
      <c r="A1587" s="121">
        <v>2299999</v>
      </c>
      <c r="B1587" s="122" t="s">
        <v>44</v>
      </c>
      <c r="C1587" s="113">
        <f t="shared" si="50"/>
        <v>0</v>
      </c>
      <c r="D1587" s="113">
        <f t="shared" si="49"/>
        <v>0</v>
      </c>
      <c r="E1587" s="123"/>
      <c r="F1587" s="123"/>
      <c r="G1587" s="123"/>
    </row>
    <row r="1588" s="101" customFormat="1" customHeight="1" spans="1:7">
      <c r="A1588" s="125">
        <v>231</v>
      </c>
      <c r="B1588" s="126" t="s">
        <v>1553</v>
      </c>
      <c r="C1588" s="117">
        <f t="shared" si="50"/>
        <v>0</v>
      </c>
      <c r="D1588" s="117">
        <f t="shared" si="49"/>
        <v>0</v>
      </c>
      <c r="E1588" s="120">
        <f>SUM(E1589:E1591)+E1596+E1613</f>
        <v>0</v>
      </c>
      <c r="F1588" s="120">
        <f>SUM(F1589:F1591)+F1596+F1613</f>
        <v>0</v>
      </c>
      <c r="G1588" s="120">
        <f>SUM(G1589:G1591)+G1596+G1613</f>
        <v>0</v>
      </c>
    </row>
    <row r="1589" s="101" customFormat="1" customHeight="1" spans="1:7">
      <c r="A1589" s="118">
        <v>23101</v>
      </c>
      <c r="B1589" s="119" t="s">
        <v>1554</v>
      </c>
      <c r="C1589" s="117">
        <f t="shared" si="50"/>
        <v>0</v>
      </c>
      <c r="D1589" s="117">
        <f t="shared" si="49"/>
        <v>0</v>
      </c>
      <c r="E1589" s="120"/>
      <c r="F1589" s="120"/>
      <c r="G1589" s="120"/>
    </row>
    <row r="1590" s="101" customFormat="1" customHeight="1" spans="1:7">
      <c r="A1590" s="118">
        <v>23102</v>
      </c>
      <c r="B1590" s="119" t="s">
        <v>1555</v>
      </c>
      <c r="C1590" s="117">
        <f t="shared" si="50"/>
        <v>0</v>
      </c>
      <c r="D1590" s="117">
        <f t="shared" si="49"/>
        <v>0</v>
      </c>
      <c r="E1590" s="120"/>
      <c r="F1590" s="120"/>
      <c r="G1590" s="120"/>
    </row>
    <row r="1591" s="101" customFormat="1" customHeight="1" spans="1:7">
      <c r="A1591" s="118">
        <v>23103</v>
      </c>
      <c r="B1591" s="119" t="s">
        <v>1556</v>
      </c>
      <c r="C1591" s="117">
        <f t="shared" si="50"/>
        <v>0</v>
      </c>
      <c r="D1591" s="117">
        <f t="shared" si="49"/>
        <v>0</v>
      </c>
      <c r="E1591" s="120">
        <f>SUM(E1592:E1595)</f>
        <v>0</v>
      </c>
      <c r="F1591" s="120">
        <f>SUM(F1592:F1595)</f>
        <v>0</v>
      </c>
      <c r="G1591" s="120">
        <f>SUM(G1592:G1595)</f>
        <v>0</v>
      </c>
    </row>
    <row r="1592" customHeight="1" spans="1:7">
      <c r="A1592" s="121">
        <v>2310301</v>
      </c>
      <c r="B1592" s="122" t="s">
        <v>1557</v>
      </c>
      <c r="C1592" s="113">
        <f t="shared" si="50"/>
        <v>0</v>
      </c>
      <c r="D1592" s="113">
        <f t="shared" si="49"/>
        <v>0</v>
      </c>
      <c r="E1592" s="123"/>
      <c r="F1592" s="123"/>
      <c r="G1592" s="123"/>
    </row>
    <row r="1593" customHeight="1" spans="1:7">
      <c r="A1593" s="121">
        <v>2310302</v>
      </c>
      <c r="B1593" s="122" t="s">
        <v>1558</v>
      </c>
      <c r="C1593" s="113">
        <f t="shared" si="50"/>
        <v>0</v>
      </c>
      <c r="D1593" s="113">
        <f t="shared" si="49"/>
        <v>0</v>
      </c>
      <c r="E1593" s="123"/>
      <c r="F1593" s="123"/>
      <c r="G1593" s="123"/>
    </row>
    <row r="1594" customHeight="1" spans="1:7">
      <c r="A1594" s="121">
        <v>2310303</v>
      </c>
      <c r="B1594" s="122" t="s">
        <v>1559</v>
      </c>
      <c r="C1594" s="113">
        <f t="shared" si="50"/>
        <v>0</v>
      </c>
      <c r="D1594" s="113">
        <f t="shared" si="49"/>
        <v>0</v>
      </c>
      <c r="E1594" s="123"/>
      <c r="F1594" s="123"/>
      <c r="G1594" s="123"/>
    </row>
    <row r="1595" customHeight="1" spans="1:7">
      <c r="A1595" s="121">
        <v>2310399</v>
      </c>
      <c r="B1595" s="122" t="s">
        <v>1560</v>
      </c>
      <c r="C1595" s="113">
        <f t="shared" si="50"/>
        <v>0</v>
      </c>
      <c r="D1595" s="113">
        <f t="shared" si="49"/>
        <v>0</v>
      </c>
      <c r="E1595" s="123"/>
      <c r="F1595" s="123"/>
      <c r="G1595" s="123"/>
    </row>
    <row r="1596" s="101" customFormat="1" customHeight="1" spans="1:7">
      <c r="A1596" s="118">
        <v>23104</v>
      </c>
      <c r="B1596" s="119" t="s">
        <v>1561</v>
      </c>
      <c r="C1596" s="117">
        <f t="shared" si="50"/>
        <v>0</v>
      </c>
      <c r="D1596" s="117">
        <f t="shared" si="49"/>
        <v>0</v>
      </c>
      <c r="E1596" s="120">
        <f>SUM(E1597:E1612)</f>
        <v>0</v>
      </c>
      <c r="F1596" s="120">
        <f>SUM(F1597:F1612)</f>
        <v>0</v>
      </c>
      <c r="G1596" s="120">
        <f>SUM(G1597:G1612)</f>
        <v>0</v>
      </c>
    </row>
    <row r="1597" customHeight="1" spans="1:7">
      <c r="A1597" s="121">
        <v>2310401</v>
      </c>
      <c r="B1597" s="122" t="s">
        <v>1562</v>
      </c>
      <c r="C1597" s="113">
        <f t="shared" si="50"/>
        <v>0</v>
      </c>
      <c r="D1597" s="113">
        <f t="shared" si="49"/>
        <v>0</v>
      </c>
      <c r="E1597" s="123"/>
      <c r="F1597" s="123"/>
      <c r="G1597" s="123"/>
    </row>
    <row r="1598" customHeight="1" spans="1:7">
      <c r="A1598" s="121">
        <v>2310402</v>
      </c>
      <c r="B1598" s="122" t="s">
        <v>1563</v>
      </c>
      <c r="C1598" s="113">
        <f t="shared" si="50"/>
        <v>0</v>
      </c>
      <c r="D1598" s="113">
        <f t="shared" si="49"/>
        <v>0</v>
      </c>
      <c r="E1598" s="123"/>
      <c r="F1598" s="123"/>
      <c r="G1598" s="123"/>
    </row>
    <row r="1599" customHeight="1" spans="1:7">
      <c r="A1599" s="121">
        <v>2310405</v>
      </c>
      <c r="B1599" s="122" t="s">
        <v>1564</v>
      </c>
      <c r="C1599" s="113">
        <f t="shared" si="50"/>
        <v>0</v>
      </c>
      <c r="D1599" s="113">
        <f t="shared" si="49"/>
        <v>0</v>
      </c>
      <c r="E1599" s="123"/>
      <c r="F1599" s="123"/>
      <c r="G1599" s="123"/>
    </row>
    <row r="1600" customHeight="1" spans="1:7">
      <c r="A1600" s="121">
        <v>2310411</v>
      </c>
      <c r="B1600" s="122" t="s">
        <v>1565</v>
      </c>
      <c r="C1600" s="113">
        <f t="shared" si="50"/>
        <v>0</v>
      </c>
      <c r="D1600" s="113">
        <f t="shared" si="49"/>
        <v>0</v>
      </c>
      <c r="E1600" s="123"/>
      <c r="F1600" s="123"/>
      <c r="G1600" s="123"/>
    </row>
    <row r="1601" customHeight="1" spans="1:7">
      <c r="A1601" s="121">
        <v>2310413</v>
      </c>
      <c r="B1601" s="122" t="s">
        <v>1566</v>
      </c>
      <c r="C1601" s="113">
        <f t="shared" si="50"/>
        <v>0</v>
      </c>
      <c r="D1601" s="113">
        <f t="shared" si="49"/>
        <v>0</v>
      </c>
      <c r="E1601" s="123"/>
      <c r="F1601" s="123"/>
      <c r="G1601" s="123"/>
    </row>
    <row r="1602" customHeight="1" spans="1:7">
      <c r="A1602" s="121">
        <v>2310414</v>
      </c>
      <c r="B1602" s="122" t="s">
        <v>1567</v>
      </c>
      <c r="C1602" s="113">
        <f t="shared" si="50"/>
        <v>0</v>
      </c>
      <c r="D1602" s="113">
        <f t="shared" si="49"/>
        <v>0</v>
      </c>
      <c r="E1602" s="123"/>
      <c r="F1602" s="123"/>
      <c r="G1602" s="123"/>
    </row>
    <row r="1603" customHeight="1" spans="1:7">
      <c r="A1603" s="121">
        <v>2310416</v>
      </c>
      <c r="B1603" s="122" t="s">
        <v>1568</v>
      </c>
      <c r="C1603" s="113">
        <f t="shared" si="50"/>
        <v>0</v>
      </c>
      <c r="D1603" s="113">
        <f t="shared" si="49"/>
        <v>0</v>
      </c>
      <c r="E1603" s="123"/>
      <c r="F1603" s="123"/>
      <c r="G1603" s="123"/>
    </row>
    <row r="1604" customHeight="1" spans="1:7">
      <c r="A1604" s="121">
        <v>2310417</v>
      </c>
      <c r="B1604" s="122" t="s">
        <v>1569</v>
      </c>
      <c r="C1604" s="113">
        <f t="shared" si="50"/>
        <v>0</v>
      </c>
      <c r="D1604" s="113">
        <f t="shared" si="49"/>
        <v>0</v>
      </c>
      <c r="E1604" s="123"/>
      <c r="F1604" s="123"/>
      <c r="G1604" s="123"/>
    </row>
    <row r="1605" customHeight="1" spans="1:7">
      <c r="A1605" s="121">
        <v>2310418</v>
      </c>
      <c r="B1605" s="122" t="s">
        <v>1570</v>
      </c>
      <c r="C1605" s="113">
        <f t="shared" si="50"/>
        <v>0</v>
      </c>
      <c r="D1605" s="113">
        <f t="shared" si="49"/>
        <v>0</v>
      </c>
      <c r="E1605" s="123"/>
      <c r="F1605" s="123"/>
      <c r="G1605" s="123"/>
    </row>
    <row r="1606" customHeight="1" spans="1:7">
      <c r="A1606" s="121">
        <v>2310419</v>
      </c>
      <c r="B1606" s="122" t="s">
        <v>1571</v>
      </c>
      <c r="C1606" s="113">
        <f t="shared" si="50"/>
        <v>0</v>
      </c>
      <c r="D1606" s="113">
        <f t="shared" si="49"/>
        <v>0</v>
      </c>
      <c r="E1606" s="123"/>
      <c r="F1606" s="123"/>
      <c r="G1606" s="123"/>
    </row>
    <row r="1607" customHeight="1" spans="1:7">
      <c r="A1607" s="121">
        <v>2310420</v>
      </c>
      <c r="B1607" s="122" t="s">
        <v>1572</v>
      </c>
      <c r="C1607" s="113">
        <f t="shared" si="50"/>
        <v>0</v>
      </c>
      <c r="D1607" s="113">
        <f t="shared" ref="D1607:D1670" si="51">SUM(E1607+F1607)</f>
        <v>0</v>
      </c>
      <c r="E1607" s="123"/>
      <c r="F1607" s="123"/>
      <c r="G1607" s="123"/>
    </row>
    <row r="1608" customHeight="1" spans="1:7">
      <c r="A1608" s="121">
        <v>2310431</v>
      </c>
      <c r="B1608" s="122" t="s">
        <v>1573</v>
      </c>
      <c r="C1608" s="113">
        <f t="shared" si="50"/>
        <v>0</v>
      </c>
      <c r="D1608" s="113">
        <f t="shared" si="51"/>
        <v>0</v>
      </c>
      <c r="E1608" s="123"/>
      <c r="F1608" s="123"/>
      <c r="G1608" s="123"/>
    </row>
    <row r="1609" customHeight="1" spans="1:7">
      <c r="A1609" s="121">
        <v>2310432</v>
      </c>
      <c r="B1609" s="122" t="s">
        <v>1574</v>
      </c>
      <c r="C1609" s="113">
        <f t="shared" ref="C1609:C1672" si="52">SUM(D1609+G1609)</f>
        <v>0</v>
      </c>
      <c r="D1609" s="113">
        <f t="shared" si="51"/>
        <v>0</v>
      </c>
      <c r="E1609" s="123"/>
      <c r="F1609" s="123"/>
      <c r="G1609" s="123"/>
    </row>
    <row r="1610" customHeight="1" spans="1:7">
      <c r="A1610" s="121">
        <v>2310433</v>
      </c>
      <c r="B1610" s="122" t="s">
        <v>1575</v>
      </c>
      <c r="C1610" s="113">
        <f t="shared" si="52"/>
        <v>0</v>
      </c>
      <c r="D1610" s="113">
        <f t="shared" si="51"/>
        <v>0</v>
      </c>
      <c r="E1610" s="123"/>
      <c r="F1610" s="123"/>
      <c r="G1610" s="123"/>
    </row>
    <row r="1611" customHeight="1" spans="1:7">
      <c r="A1611" s="121">
        <v>2310498</v>
      </c>
      <c r="B1611" s="122" t="s">
        <v>1576</v>
      </c>
      <c r="C1611" s="113">
        <f t="shared" si="52"/>
        <v>0</v>
      </c>
      <c r="D1611" s="113">
        <f t="shared" si="51"/>
        <v>0</v>
      </c>
      <c r="E1611" s="123"/>
      <c r="F1611" s="123"/>
      <c r="G1611" s="123"/>
    </row>
    <row r="1612" customHeight="1" spans="1:7">
      <c r="A1612" s="121">
        <v>2310499</v>
      </c>
      <c r="B1612" s="122" t="s">
        <v>1577</v>
      </c>
      <c r="C1612" s="113">
        <f t="shared" si="52"/>
        <v>0</v>
      </c>
      <c r="D1612" s="113">
        <f t="shared" si="51"/>
        <v>0</v>
      </c>
      <c r="E1612" s="123"/>
      <c r="F1612" s="123"/>
      <c r="G1612" s="123"/>
    </row>
    <row r="1613" s="102" customFormat="1" customHeight="1" spans="1:7">
      <c r="A1613" s="128">
        <v>23105</v>
      </c>
      <c r="B1613" s="129" t="s">
        <v>1578</v>
      </c>
      <c r="C1613" s="113">
        <f t="shared" si="52"/>
        <v>0</v>
      </c>
      <c r="D1613" s="113">
        <f t="shared" si="51"/>
        <v>0</v>
      </c>
      <c r="E1613" s="123"/>
      <c r="F1613" s="123"/>
      <c r="G1613" s="123"/>
    </row>
    <row r="1614" s="101" customFormat="1" customHeight="1" spans="1:7">
      <c r="A1614" s="125">
        <v>232</v>
      </c>
      <c r="B1614" s="126" t="s">
        <v>1579</v>
      </c>
      <c r="C1614" s="117">
        <f t="shared" si="52"/>
        <v>0</v>
      </c>
      <c r="D1614" s="117">
        <f t="shared" si="51"/>
        <v>0</v>
      </c>
      <c r="E1614" s="120">
        <f>SUM(E1615+E1616+E1617+E1622)</f>
        <v>0</v>
      </c>
      <c r="F1614" s="120">
        <f>SUM(F1615+F1616+F1617+F1622)</f>
        <v>0</v>
      </c>
      <c r="G1614" s="120">
        <f>SUM(G1615+G1616+G1617+G1622)</f>
        <v>0</v>
      </c>
    </row>
    <row r="1615" s="101" customFormat="1" customHeight="1" spans="1:7">
      <c r="A1615" s="118">
        <v>23201</v>
      </c>
      <c r="B1615" s="119" t="s">
        <v>1580</v>
      </c>
      <c r="C1615" s="117">
        <f t="shared" si="52"/>
        <v>0</v>
      </c>
      <c r="D1615" s="117">
        <f t="shared" si="51"/>
        <v>0</v>
      </c>
      <c r="E1615" s="120"/>
      <c r="F1615" s="120"/>
      <c r="G1615" s="120"/>
    </row>
    <row r="1616" s="101" customFormat="1" customHeight="1" spans="1:7">
      <c r="A1616" s="118">
        <v>23202</v>
      </c>
      <c r="B1616" s="119" t="s">
        <v>1581</v>
      </c>
      <c r="C1616" s="117">
        <f t="shared" si="52"/>
        <v>0</v>
      </c>
      <c r="D1616" s="117">
        <f t="shared" si="51"/>
        <v>0</v>
      </c>
      <c r="E1616" s="120"/>
      <c r="F1616" s="120"/>
      <c r="G1616" s="120"/>
    </row>
    <row r="1617" s="101" customFormat="1" customHeight="1" spans="1:7">
      <c r="A1617" s="118">
        <v>23203</v>
      </c>
      <c r="B1617" s="119" t="s">
        <v>1582</v>
      </c>
      <c r="C1617" s="117">
        <f t="shared" si="52"/>
        <v>0</v>
      </c>
      <c r="D1617" s="117">
        <f t="shared" si="51"/>
        <v>0</v>
      </c>
      <c r="E1617" s="120">
        <f>SUM(E1618:E1621)</f>
        <v>0</v>
      </c>
      <c r="F1617" s="120">
        <f>SUM(F1618:F1621)</f>
        <v>0</v>
      </c>
      <c r="G1617" s="120">
        <f>SUM(G1618:G1621)</f>
        <v>0</v>
      </c>
    </row>
    <row r="1618" customHeight="1" spans="1:7">
      <c r="A1618" s="121">
        <v>2320301</v>
      </c>
      <c r="B1618" s="122" t="s">
        <v>1583</v>
      </c>
      <c r="C1618" s="113">
        <f t="shared" si="52"/>
        <v>0</v>
      </c>
      <c r="D1618" s="113">
        <f t="shared" si="51"/>
        <v>0</v>
      </c>
      <c r="E1618" s="123"/>
      <c r="F1618" s="123"/>
      <c r="G1618" s="123"/>
    </row>
    <row r="1619" customHeight="1" spans="1:7">
      <c r="A1619" s="121">
        <v>2320302</v>
      </c>
      <c r="B1619" s="122" t="s">
        <v>1584</v>
      </c>
      <c r="C1619" s="113">
        <f t="shared" si="52"/>
        <v>0</v>
      </c>
      <c r="D1619" s="113">
        <f t="shared" si="51"/>
        <v>0</v>
      </c>
      <c r="E1619" s="123"/>
      <c r="F1619" s="123"/>
      <c r="G1619" s="123"/>
    </row>
    <row r="1620" customHeight="1" spans="1:7">
      <c r="A1620" s="121">
        <v>2320303</v>
      </c>
      <c r="B1620" s="122" t="s">
        <v>1585</v>
      </c>
      <c r="C1620" s="113">
        <f t="shared" si="52"/>
        <v>0</v>
      </c>
      <c r="D1620" s="113">
        <f t="shared" si="51"/>
        <v>0</v>
      </c>
      <c r="E1620" s="123"/>
      <c r="F1620" s="123"/>
      <c r="G1620" s="123"/>
    </row>
    <row r="1621" customHeight="1" spans="1:7">
      <c r="A1621" s="121">
        <v>2320399</v>
      </c>
      <c r="B1621" s="122" t="s">
        <v>1586</v>
      </c>
      <c r="C1621" s="113">
        <f t="shared" si="52"/>
        <v>0</v>
      </c>
      <c r="D1621" s="113">
        <f t="shared" si="51"/>
        <v>0</v>
      </c>
      <c r="E1621" s="123"/>
      <c r="F1621" s="123"/>
      <c r="G1621" s="123"/>
    </row>
    <row r="1622" s="101" customFormat="1" customHeight="1" spans="1:7">
      <c r="A1622" s="118">
        <v>23204</v>
      </c>
      <c r="B1622" s="119" t="s">
        <v>1587</v>
      </c>
      <c r="C1622" s="117">
        <f t="shared" si="52"/>
        <v>0</v>
      </c>
      <c r="D1622" s="117">
        <f t="shared" si="51"/>
        <v>0</v>
      </c>
      <c r="E1622" s="120">
        <f>SUM(E1623:E1638)</f>
        <v>0</v>
      </c>
      <c r="F1622" s="120">
        <f>SUM(F1623:F1638)</f>
        <v>0</v>
      </c>
      <c r="G1622" s="120">
        <f>SUM(G1623:G1638)</f>
        <v>0</v>
      </c>
    </row>
    <row r="1623" customHeight="1" spans="1:7">
      <c r="A1623" s="121">
        <v>2320401</v>
      </c>
      <c r="B1623" s="122" t="s">
        <v>1588</v>
      </c>
      <c r="C1623" s="113">
        <f t="shared" si="52"/>
        <v>0</v>
      </c>
      <c r="D1623" s="113">
        <f t="shared" si="51"/>
        <v>0</v>
      </c>
      <c r="E1623" s="123"/>
      <c r="F1623" s="123"/>
      <c r="G1623" s="123"/>
    </row>
    <row r="1624" customHeight="1" spans="1:7">
      <c r="A1624" s="121">
        <v>2320402</v>
      </c>
      <c r="B1624" s="122" t="s">
        <v>1589</v>
      </c>
      <c r="C1624" s="113">
        <f t="shared" si="52"/>
        <v>0</v>
      </c>
      <c r="D1624" s="113">
        <f t="shared" si="51"/>
        <v>0</v>
      </c>
      <c r="E1624" s="123"/>
      <c r="F1624" s="123"/>
      <c r="G1624" s="123"/>
    </row>
    <row r="1625" customHeight="1" spans="1:7">
      <c r="A1625" s="121">
        <v>2320405</v>
      </c>
      <c r="B1625" s="122" t="s">
        <v>1590</v>
      </c>
      <c r="C1625" s="113">
        <f t="shared" si="52"/>
        <v>0</v>
      </c>
      <c r="D1625" s="113">
        <f t="shared" si="51"/>
        <v>0</v>
      </c>
      <c r="E1625" s="123"/>
      <c r="F1625" s="123"/>
      <c r="G1625" s="123"/>
    </row>
    <row r="1626" customHeight="1" spans="1:7">
      <c r="A1626" s="121">
        <v>2320411</v>
      </c>
      <c r="B1626" s="122" t="s">
        <v>1591</v>
      </c>
      <c r="C1626" s="113">
        <f t="shared" si="52"/>
        <v>0</v>
      </c>
      <c r="D1626" s="113">
        <f t="shared" si="51"/>
        <v>0</v>
      </c>
      <c r="E1626" s="123"/>
      <c r="F1626" s="123"/>
      <c r="G1626" s="123"/>
    </row>
    <row r="1627" customHeight="1" spans="1:7">
      <c r="A1627" s="121">
        <v>2320413</v>
      </c>
      <c r="B1627" s="122" t="s">
        <v>1592</v>
      </c>
      <c r="C1627" s="113">
        <f t="shared" si="52"/>
        <v>0</v>
      </c>
      <c r="D1627" s="113">
        <f t="shared" si="51"/>
        <v>0</v>
      </c>
      <c r="E1627" s="123"/>
      <c r="F1627" s="123"/>
      <c r="G1627" s="123"/>
    </row>
    <row r="1628" customHeight="1" spans="1:7">
      <c r="A1628" s="121">
        <v>2320414</v>
      </c>
      <c r="B1628" s="122" t="s">
        <v>1593</v>
      </c>
      <c r="C1628" s="113">
        <f t="shared" si="52"/>
        <v>0</v>
      </c>
      <c r="D1628" s="113">
        <f t="shared" si="51"/>
        <v>0</v>
      </c>
      <c r="E1628" s="123"/>
      <c r="F1628" s="123"/>
      <c r="G1628" s="123"/>
    </row>
    <row r="1629" customHeight="1" spans="1:7">
      <c r="A1629" s="121">
        <v>2320416</v>
      </c>
      <c r="B1629" s="122" t="s">
        <v>1594</v>
      </c>
      <c r="C1629" s="113">
        <f t="shared" si="52"/>
        <v>0</v>
      </c>
      <c r="D1629" s="113">
        <f t="shared" si="51"/>
        <v>0</v>
      </c>
      <c r="E1629" s="123"/>
      <c r="F1629" s="123"/>
      <c r="G1629" s="123"/>
    </row>
    <row r="1630" customHeight="1" spans="1:7">
      <c r="A1630" s="121">
        <v>2320417</v>
      </c>
      <c r="B1630" s="122" t="s">
        <v>1595</v>
      </c>
      <c r="C1630" s="113">
        <f t="shared" si="52"/>
        <v>0</v>
      </c>
      <c r="D1630" s="113">
        <f t="shared" si="51"/>
        <v>0</v>
      </c>
      <c r="E1630" s="123"/>
      <c r="F1630" s="123"/>
      <c r="G1630" s="123"/>
    </row>
    <row r="1631" customHeight="1" spans="1:7">
      <c r="A1631" s="121">
        <v>2320418</v>
      </c>
      <c r="B1631" s="122" t="s">
        <v>1596</v>
      </c>
      <c r="C1631" s="113">
        <f t="shared" si="52"/>
        <v>0</v>
      </c>
      <c r="D1631" s="113">
        <f t="shared" si="51"/>
        <v>0</v>
      </c>
      <c r="E1631" s="123"/>
      <c r="F1631" s="123"/>
      <c r="G1631" s="123"/>
    </row>
    <row r="1632" customHeight="1" spans="1:7">
      <c r="A1632" s="121">
        <v>2320419</v>
      </c>
      <c r="B1632" s="122" t="s">
        <v>1597</v>
      </c>
      <c r="C1632" s="113">
        <f t="shared" si="52"/>
        <v>0</v>
      </c>
      <c r="D1632" s="113">
        <f t="shared" si="51"/>
        <v>0</v>
      </c>
      <c r="E1632" s="123"/>
      <c r="F1632" s="123"/>
      <c r="G1632" s="123"/>
    </row>
    <row r="1633" customHeight="1" spans="1:7">
      <c r="A1633" s="121">
        <v>2320420</v>
      </c>
      <c r="B1633" s="122" t="s">
        <v>1598</v>
      </c>
      <c r="C1633" s="113">
        <f t="shared" si="52"/>
        <v>0</v>
      </c>
      <c r="D1633" s="113">
        <f t="shared" si="51"/>
        <v>0</v>
      </c>
      <c r="E1633" s="123"/>
      <c r="F1633" s="123"/>
      <c r="G1633" s="123"/>
    </row>
    <row r="1634" customHeight="1" spans="1:7">
      <c r="A1634" s="121">
        <v>2320431</v>
      </c>
      <c r="B1634" s="122" t="s">
        <v>1599</v>
      </c>
      <c r="C1634" s="113">
        <f t="shared" si="52"/>
        <v>0</v>
      </c>
      <c r="D1634" s="113">
        <f t="shared" si="51"/>
        <v>0</v>
      </c>
      <c r="E1634" s="123"/>
      <c r="F1634" s="123"/>
      <c r="G1634" s="123"/>
    </row>
    <row r="1635" customHeight="1" spans="1:7">
      <c r="A1635" s="121">
        <v>2320432</v>
      </c>
      <c r="B1635" s="122" t="s">
        <v>1600</v>
      </c>
      <c r="C1635" s="113">
        <f t="shared" si="52"/>
        <v>0</v>
      </c>
      <c r="D1635" s="113">
        <f t="shared" si="51"/>
        <v>0</v>
      </c>
      <c r="E1635" s="123"/>
      <c r="F1635" s="123"/>
      <c r="G1635" s="123"/>
    </row>
    <row r="1636" customHeight="1" spans="1:7">
      <c r="A1636" s="121">
        <v>2320433</v>
      </c>
      <c r="B1636" s="122" t="s">
        <v>1601</v>
      </c>
      <c r="C1636" s="113">
        <f t="shared" si="52"/>
        <v>0</v>
      </c>
      <c r="D1636" s="113">
        <f t="shared" si="51"/>
        <v>0</v>
      </c>
      <c r="E1636" s="123"/>
      <c r="F1636" s="123"/>
      <c r="G1636" s="123"/>
    </row>
    <row r="1637" customHeight="1" spans="1:7">
      <c r="A1637" s="121">
        <v>2320498</v>
      </c>
      <c r="B1637" s="122" t="s">
        <v>1602</v>
      </c>
      <c r="C1637" s="113">
        <f t="shared" si="52"/>
        <v>0</v>
      </c>
      <c r="D1637" s="113">
        <f t="shared" si="51"/>
        <v>0</v>
      </c>
      <c r="E1637" s="123"/>
      <c r="F1637" s="123"/>
      <c r="G1637" s="123"/>
    </row>
    <row r="1638" customHeight="1" spans="1:7">
      <c r="A1638" s="121">
        <v>2320499</v>
      </c>
      <c r="B1638" s="122" t="s">
        <v>1603</v>
      </c>
      <c r="C1638" s="113">
        <f t="shared" si="52"/>
        <v>0</v>
      </c>
      <c r="D1638" s="113">
        <f t="shared" si="51"/>
        <v>0</v>
      </c>
      <c r="E1638" s="123"/>
      <c r="F1638" s="123"/>
      <c r="G1638" s="123"/>
    </row>
    <row r="1639" s="101" customFormat="1" customHeight="1" spans="1:7">
      <c r="A1639" s="125">
        <v>233</v>
      </c>
      <c r="B1639" s="126" t="s">
        <v>1604</v>
      </c>
      <c r="C1639" s="117">
        <f t="shared" si="52"/>
        <v>0</v>
      </c>
      <c r="D1639" s="117">
        <f t="shared" si="51"/>
        <v>0</v>
      </c>
      <c r="E1639" s="120">
        <f>SUM(E1640+E1641+E1642+E1643)</f>
        <v>0</v>
      </c>
      <c r="F1639" s="120">
        <f>SUM(F1640+F1641+F1642+F1643)</f>
        <v>0</v>
      </c>
      <c r="G1639" s="120">
        <f>SUM(G1640+G1641+G1642+G1643)</f>
        <v>0</v>
      </c>
    </row>
    <row r="1640" s="101" customFormat="1" customHeight="1" spans="1:7">
      <c r="A1640" s="118">
        <v>23301</v>
      </c>
      <c r="B1640" s="119" t="s">
        <v>1605</v>
      </c>
      <c r="C1640" s="117">
        <f t="shared" si="52"/>
        <v>0</v>
      </c>
      <c r="D1640" s="117">
        <f t="shared" si="51"/>
        <v>0</v>
      </c>
      <c r="E1640" s="120"/>
      <c r="F1640" s="120"/>
      <c r="G1640" s="120"/>
    </row>
    <row r="1641" s="101" customFormat="1" customHeight="1" spans="1:7">
      <c r="A1641" s="118">
        <v>23302</v>
      </c>
      <c r="B1641" s="119" t="s">
        <v>1606</v>
      </c>
      <c r="C1641" s="117">
        <f t="shared" si="52"/>
        <v>0</v>
      </c>
      <c r="D1641" s="117">
        <f t="shared" si="51"/>
        <v>0</v>
      </c>
      <c r="E1641" s="120"/>
      <c r="F1641" s="120"/>
      <c r="G1641" s="120"/>
    </row>
    <row r="1642" s="101" customFormat="1" customHeight="1" spans="1:7">
      <c r="A1642" s="118">
        <v>23303</v>
      </c>
      <c r="B1642" s="119" t="s">
        <v>1607</v>
      </c>
      <c r="C1642" s="117">
        <f t="shared" si="52"/>
        <v>0</v>
      </c>
      <c r="D1642" s="117">
        <f t="shared" si="51"/>
        <v>0</v>
      </c>
      <c r="E1642" s="120"/>
      <c r="F1642" s="120"/>
      <c r="G1642" s="120"/>
    </row>
    <row r="1643" s="101" customFormat="1" customHeight="1" spans="1:7">
      <c r="A1643" s="118">
        <v>23304</v>
      </c>
      <c r="B1643" s="119" t="s">
        <v>1608</v>
      </c>
      <c r="C1643" s="117">
        <f t="shared" si="52"/>
        <v>0</v>
      </c>
      <c r="D1643" s="117">
        <f t="shared" si="51"/>
        <v>0</v>
      </c>
      <c r="E1643" s="120">
        <f>SUM(E1644:E1659)</f>
        <v>0</v>
      </c>
      <c r="F1643" s="120">
        <f>SUM(F1644:F1659)</f>
        <v>0</v>
      </c>
      <c r="G1643" s="120">
        <f>SUM(G1644:G1659)</f>
        <v>0</v>
      </c>
    </row>
    <row r="1644" customHeight="1" spans="1:7">
      <c r="A1644" s="121">
        <v>2330401</v>
      </c>
      <c r="B1644" s="122" t="s">
        <v>1609</v>
      </c>
      <c r="C1644" s="113">
        <f t="shared" si="52"/>
        <v>0</v>
      </c>
      <c r="D1644" s="113">
        <f t="shared" si="51"/>
        <v>0</v>
      </c>
      <c r="E1644" s="123"/>
      <c r="F1644" s="123"/>
      <c r="G1644" s="123"/>
    </row>
    <row r="1645" customHeight="1" spans="1:7">
      <c r="A1645" s="121">
        <v>2330402</v>
      </c>
      <c r="B1645" s="122" t="s">
        <v>1610</v>
      </c>
      <c r="C1645" s="113">
        <f t="shared" si="52"/>
        <v>0</v>
      </c>
      <c r="D1645" s="113">
        <f t="shared" si="51"/>
        <v>0</v>
      </c>
      <c r="E1645" s="123"/>
      <c r="F1645" s="123"/>
      <c r="G1645" s="123"/>
    </row>
    <row r="1646" customHeight="1" spans="1:7">
      <c r="A1646" s="121">
        <v>2330405</v>
      </c>
      <c r="B1646" s="122" t="s">
        <v>1611</v>
      </c>
      <c r="C1646" s="113">
        <f t="shared" si="52"/>
        <v>0</v>
      </c>
      <c r="D1646" s="113">
        <f t="shared" si="51"/>
        <v>0</v>
      </c>
      <c r="E1646" s="123"/>
      <c r="F1646" s="123"/>
      <c r="G1646" s="123"/>
    </row>
    <row r="1647" customHeight="1" spans="1:7">
      <c r="A1647" s="121">
        <v>2330411</v>
      </c>
      <c r="B1647" s="122" t="s">
        <v>1612</v>
      </c>
      <c r="C1647" s="113">
        <f t="shared" si="52"/>
        <v>0</v>
      </c>
      <c r="D1647" s="113">
        <f t="shared" si="51"/>
        <v>0</v>
      </c>
      <c r="E1647" s="123"/>
      <c r="F1647" s="123"/>
      <c r="G1647" s="123"/>
    </row>
    <row r="1648" customHeight="1" spans="1:7">
      <c r="A1648" s="121">
        <v>2330413</v>
      </c>
      <c r="B1648" s="122" t="s">
        <v>1613</v>
      </c>
      <c r="C1648" s="113">
        <f t="shared" si="52"/>
        <v>0</v>
      </c>
      <c r="D1648" s="113">
        <f t="shared" si="51"/>
        <v>0</v>
      </c>
      <c r="E1648" s="123"/>
      <c r="F1648" s="123"/>
      <c r="G1648" s="123"/>
    </row>
    <row r="1649" customHeight="1" spans="1:7">
      <c r="A1649" s="121">
        <v>2330414</v>
      </c>
      <c r="B1649" s="122" t="s">
        <v>1614</v>
      </c>
      <c r="C1649" s="113">
        <f t="shared" si="52"/>
        <v>0</v>
      </c>
      <c r="D1649" s="113">
        <f t="shared" si="51"/>
        <v>0</v>
      </c>
      <c r="E1649" s="123"/>
      <c r="F1649" s="123"/>
      <c r="G1649" s="123"/>
    </row>
    <row r="1650" customHeight="1" spans="1:7">
      <c r="A1650" s="121">
        <v>2330416</v>
      </c>
      <c r="B1650" s="122" t="s">
        <v>1615</v>
      </c>
      <c r="C1650" s="113">
        <f t="shared" si="52"/>
        <v>0</v>
      </c>
      <c r="D1650" s="113">
        <f t="shared" si="51"/>
        <v>0</v>
      </c>
      <c r="E1650" s="123"/>
      <c r="F1650" s="123"/>
      <c r="G1650" s="123"/>
    </row>
    <row r="1651" customHeight="1" spans="1:7">
      <c r="A1651" s="121">
        <v>2330417</v>
      </c>
      <c r="B1651" s="122" t="s">
        <v>1616</v>
      </c>
      <c r="C1651" s="113">
        <f t="shared" si="52"/>
        <v>0</v>
      </c>
      <c r="D1651" s="113">
        <f t="shared" si="51"/>
        <v>0</v>
      </c>
      <c r="E1651" s="123"/>
      <c r="F1651" s="123"/>
      <c r="G1651" s="123"/>
    </row>
    <row r="1652" customHeight="1" spans="1:7">
      <c r="A1652" s="121">
        <v>2330418</v>
      </c>
      <c r="B1652" s="122" t="s">
        <v>1617</v>
      </c>
      <c r="C1652" s="113">
        <f t="shared" si="52"/>
        <v>0</v>
      </c>
      <c r="D1652" s="113">
        <f t="shared" si="51"/>
        <v>0</v>
      </c>
      <c r="E1652" s="123"/>
      <c r="F1652" s="123"/>
      <c r="G1652" s="123"/>
    </row>
    <row r="1653" customHeight="1" spans="1:7">
      <c r="A1653" s="121">
        <v>2330419</v>
      </c>
      <c r="B1653" s="122" t="s">
        <v>1618</v>
      </c>
      <c r="C1653" s="113">
        <f t="shared" si="52"/>
        <v>0</v>
      </c>
      <c r="D1653" s="113">
        <f t="shared" si="51"/>
        <v>0</v>
      </c>
      <c r="E1653" s="123"/>
      <c r="F1653" s="123"/>
      <c r="G1653" s="123"/>
    </row>
    <row r="1654" customHeight="1" spans="1:7">
      <c r="A1654" s="121">
        <v>2330420</v>
      </c>
      <c r="B1654" s="122" t="s">
        <v>1619</v>
      </c>
      <c r="C1654" s="113">
        <f t="shared" si="52"/>
        <v>0</v>
      </c>
      <c r="D1654" s="113">
        <f t="shared" si="51"/>
        <v>0</v>
      </c>
      <c r="E1654" s="123"/>
      <c r="F1654" s="123"/>
      <c r="G1654" s="123"/>
    </row>
    <row r="1655" customHeight="1" spans="1:7">
      <c r="A1655" s="121">
        <v>2330431</v>
      </c>
      <c r="B1655" s="122" t="s">
        <v>1620</v>
      </c>
      <c r="C1655" s="113">
        <f t="shared" si="52"/>
        <v>0</v>
      </c>
      <c r="D1655" s="113">
        <f t="shared" si="51"/>
        <v>0</v>
      </c>
      <c r="E1655" s="123"/>
      <c r="F1655" s="123"/>
      <c r="G1655" s="123"/>
    </row>
    <row r="1656" customHeight="1" spans="1:7">
      <c r="A1656" s="121">
        <v>2330432</v>
      </c>
      <c r="B1656" s="122" t="s">
        <v>1621</v>
      </c>
      <c r="C1656" s="113">
        <f t="shared" si="52"/>
        <v>0</v>
      </c>
      <c r="D1656" s="113">
        <f t="shared" si="51"/>
        <v>0</v>
      </c>
      <c r="E1656" s="123"/>
      <c r="F1656" s="123"/>
      <c r="G1656" s="123"/>
    </row>
    <row r="1657" customHeight="1" spans="1:7">
      <c r="A1657" s="121">
        <v>2330433</v>
      </c>
      <c r="B1657" s="122" t="s">
        <v>1622</v>
      </c>
      <c r="C1657" s="113">
        <f t="shared" si="52"/>
        <v>0</v>
      </c>
      <c r="D1657" s="113">
        <f t="shared" si="51"/>
        <v>0</v>
      </c>
      <c r="E1657" s="123"/>
      <c r="F1657" s="123"/>
      <c r="G1657" s="123"/>
    </row>
    <row r="1658" customHeight="1" spans="1:7">
      <c r="A1658" s="121">
        <v>2330498</v>
      </c>
      <c r="B1658" s="122" t="s">
        <v>1623</v>
      </c>
      <c r="C1658" s="113">
        <f t="shared" si="52"/>
        <v>0</v>
      </c>
      <c r="D1658" s="113">
        <f t="shared" si="51"/>
        <v>0</v>
      </c>
      <c r="E1658" s="123"/>
      <c r="F1658" s="123"/>
      <c r="G1658" s="123"/>
    </row>
    <row r="1659" customHeight="1" spans="1:7">
      <c r="A1659" s="121">
        <v>2330499</v>
      </c>
      <c r="B1659" s="122" t="s">
        <v>1624</v>
      </c>
      <c r="C1659" s="113">
        <f t="shared" si="52"/>
        <v>0</v>
      </c>
      <c r="D1659" s="113">
        <f t="shared" si="51"/>
        <v>0</v>
      </c>
      <c r="E1659" s="123"/>
      <c r="F1659" s="123"/>
      <c r="G1659" s="123"/>
    </row>
    <row r="1660" s="101" customFormat="1" customHeight="1" spans="1:7">
      <c r="A1660" s="125">
        <v>234</v>
      </c>
      <c r="B1660" s="126" t="s">
        <v>1625</v>
      </c>
      <c r="C1660" s="117">
        <f t="shared" si="52"/>
        <v>0</v>
      </c>
      <c r="D1660" s="117">
        <f t="shared" si="51"/>
        <v>0</v>
      </c>
      <c r="E1660" s="120">
        <f>SUM(E1661+E1674)</f>
        <v>0</v>
      </c>
      <c r="F1660" s="120">
        <f>SUM(F1661+F1674)</f>
        <v>0</v>
      </c>
      <c r="G1660" s="120">
        <f>SUM(G1661+G1674)</f>
        <v>0</v>
      </c>
    </row>
    <row r="1661" s="101" customFormat="1" customHeight="1" spans="1:7">
      <c r="A1661" s="118">
        <v>23401</v>
      </c>
      <c r="B1661" s="119" t="s">
        <v>1626</v>
      </c>
      <c r="C1661" s="117">
        <f t="shared" si="52"/>
        <v>0</v>
      </c>
      <c r="D1661" s="117">
        <f t="shared" si="51"/>
        <v>0</v>
      </c>
      <c r="E1661" s="120">
        <f>SUM(E1662:E1673)</f>
        <v>0</v>
      </c>
      <c r="F1661" s="120">
        <f>SUM(F1662:F1673)</f>
        <v>0</v>
      </c>
      <c r="G1661" s="120">
        <f>SUM(G1662:G1673)</f>
        <v>0</v>
      </c>
    </row>
    <row r="1662" customHeight="1" spans="1:7">
      <c r="A1662" s="121">
        <v>2340101</v>
      </c>
      <c r="B1662" s="122" t="s">
        <v>1627</v>
      </c>
      <c r="C1662" s="113">
        <f t="shared" si="52"/>
        <v>0</v>
      </c>
      <c r="D1662" s="113">
        <f t="shared" si="51"/>
        <v>0</v>
      </c>
      <c r="E1662" s="123"/>
      <c r="F1662" s="123"/>
      <c r="G1662" s="123"/>
    </row>
    <row r="1663" customHeight="1" spans="1:7">
      <c r="A1663" s="121">
        <v>2340102</v>
      </c>
      <c r="B1663" s="122" t="s">
        <v>1628</v>
      </c>
      <c r="C1663" s="113">
        <f t="shared" si="52"/>
        <v>0</v>
      </c>
      <c r="D1663" s="113">
        <f t="shared" si="51"/>
        <v>0</v>
      </c>
      <c r="E1663" s="123"/>
      <c r="F1663" s="123"/>
      <c r="G1663" s="123"/>
    </row>
    <row r="1664" customHeight="1" spans="1:7">
      <c r="A1664" s="121">
        <v>2340103</v>
      </c>
      <c r="B1664" s="122" t="s">
        <v>1629</v>
      </c>
      <c r="C1664" s="113">
        <f t="shared" si="52"/>
        <v>0</v>
      </c>
      <c r="D1664" s="113">
        <f t="shared" si="51"/>
        <v>0</v>
      </c>
      <c r="E1664" s="123"/>
      <c r="F1664" s="123"/>
      <c r="G1664" s="123"/>
    </row>
    <row r="1665" customHeight="1" spans="1:7">
      <c r="A1665" s="121">
        <v>2340104</v>
      </c>
      <c r="B1665" s="122" t="s">
        <v>1630</v>
      </c>
      <c r="C1665" s="113">
        <f t="shared" si="52"/>
        <v>0</v>
      </c>
      <c r="D1665" s="113">
        <f t="shared" si="51"/>
        <v>0</v>
      </c>
      <c r="E1665" s="123"/>
      <c r="F1665" s="123"/>
      <c r="G1665" s="123"/>
    </row>
    <row r="1666" customHeight="1" spans="1:7">
      <c r="A1666" s="121">
        <v>2340105</v>
      </c>
      <c r="B1666" s="122" t="s">
        <v>1631</v>
      </c>
      <c r="C1666" s="113">
        <f t="shared" si="52"/>
        <v>0</v>
      </c>
      <c r="D1666" s="113">
        <f t="shared" si="51"/>
        <v>0</v>
      </c>
      <c r="E1666" s="123"/>
      <c r="F1666" s="123"/>
      <c r="G1666" s="123"/>
    </row>
    <row r="1667" customHeight="1" spans="1:7">
      <c r="A1667" s="121">
        <v>2340106</v>
      </c>
      <c r="B1667" s="122" t="s">
        <v>1632</v>
      </c>
      <c r="C1667" s="113">
        <f t="shared" si="52"/>
        <v>0</v>
      </c>
      <c r="D1667" s="113">
        <f t="shared" si="51"/>
        <v>0</v>
      </c>
      <c r="E1667" s="123"/>
      <c r="F1667" s="123"/>
      <c r="G1667" s="123"/>
    </row>
    <row r="1668" customHeight="1" spans="1:7">
      <c r="A1668" s="121">
        <v>2340107</v>
      </c>
      <c r="B1668" s="122" t="s">
        <v>1633</v>
      </c>
      <c r="C1668" s="113">
        <f t="shared" si="52"/>
        <v>0</v>
      </c>
      <c r="D1668" s="113">
        <f t="shared" si="51"/>
        <v>0</v>
      </c>
      <c r="E1668" s="123"/>
      <c r="F1668" s="123"/>
      <c r="G1668" s="123"/>
    </row>
    <row r="1669" customHeight="1" spans="1:7">
      <c r="A1669" s="121">
        <v>2340108</v>
      </c>
      <c r="B1669" s="122" t="s">
        <v>1634</v>
      </c>
      <c r="C1669" s="113">
        <f t="shared" si="52"/>
        <v>0</v>
      </c>
      <c r="D1669" s="113">
        <f t="shared" si="51"/>
        <v>0</v>
      </c>
      <c r="E1669" s="123"/>
      <c r="F1669" s="123"/>
      <c r="G1669" s="123"/>
    </row>
    <row r="1670" customHeight="1" spans="1:7">
      <c r="A1670" s="121">
        <v>2340109</v>
      </c>
      <c r="B1670" s="122" t="s">
        <v>1635</v>
      </c>
      <c r="C1670" s="113">
        <f t="shared" si="52"/>
        <v>0</v>
      </c>
      <c r="D1670" s="113">
        <f t="shared" si="51"/>
        <v>0</v>
      </c>
      <c r="E1670" s="123"/>
      <c r="F1670" s="123"/>
      <c r="G1670" s="123"/>
    </row>
    <row r="1671" customHeight="1" spans="1:7">
      <c r="A1671" s="121">
        <v>2340110</v>
      </c>
      <c r="B1671" s="122" t="s">
        <v>1636</v>
      </c>
      <c r="C1671" s="113">
        <f t="shared" si="52"/>
        <v>0</v>
      </c>
      <c r="D1671" s="113">
        <f t="shared" ref="D1671:D1680" si="53">SUM(E1671+F1671)</f>
        <v>0</v>
      </c>
      <c r="E1671" s="123"/>
      <c r="F1671" s="123"/>
      <c r="G1671" s="123"/>
    </row>
    <row r="1672" customHeight="1" spans="1:7">
      <c r="A1672" s="121">
        <v>2340111</v>
      </c>
      <c r="B1672" s="122" t="s">
        <v>1637</v>
      </c>
      <c r="C1672" s="113">
        <f t="shared" si="52"/>
        <v>0</v>
      </c>
      <c r="D1672" s="113">
        <f t="shared" si="53"/>
        <v>0</v>
      </c>
      <c r="E1672" s="123"/>
      <c r="F1672" s="123"/>
      <c r="G1672" s="123"/>
    </row>
    <row r="1673" customHeight="1" spans="1:7">
      <c r="A1673" s="121">
        <v>2340199</v>
      </c>
      <c r="B1673" s="122" t="s">
        <v>1638</v>
      </c>
      <c r="C1673" s="113">
        <f t="shared" ref="C1673:C1680" si="54">SUM(D1673+G1673)</f>
        <v>0</v>
      </c>
      <c r="D1673" s="113">
        <f t="shared" si="53"/>
        <v>0</v>
      </c>
      <c r="E1673" s="123"/>
      <c r="F1673" s="123"/>
      <c r="G1673" s="123"/>
    </row>
    <row r="1674" s="101" customFormat="1" customHeight="1" spans="1:7">
      <c r="A1674" s="118">
        <v>23402</v>
      </c>
      <c r="B1674" s="119" t="s">
        <v>1639</v>
      </c>
      <c r="C1674" s="117">
        <f t="shared" si="54"/>
        <v>0</v>
      </c>
      <c r="D1674" s="117">
        <f t="shared" si="53"/>
        <v>0</v>
      </c>
      <c r="E1674" s="120">
        <f>SUM(E1675:E1680)</f>
        <v>0</v>
      </c>
      <c r="F1674" s="120">
        <f>SUM(F1675:F1680)</f>
        <v>0</v>
      </c>
      <c r="G1674" s="120">
        <f>SUM(G1675:G1680)</f>
        <v>0</v>
      </c>
    </row>
    <row r="1675" customHeight="1" spans="1:7">
      <c r="A1675" s="121">
        <v>2340201</v>
      </c>
      <c r="B1675" s="122" t="s">
        <v>1287</v>
      </c>
      <c r="C1675" s="113">
        <f t="shared" si="54"/>
        <v>0</v>
      </c>
      <c r="D1675" s="113">
        <f t="shared" si="53"/>
        <v>0</v>
      </c>
      <c r="E1675" s="123"/>
      <c r="F1675" s="123"/>
      <c r="G1675" s="123"/>
    </row>
    <row r="1676" customHeight="1" spans="1:7">
      <c r="A1676" s="121">
        <v>2340202</v>
      </c>
      <c r="B1676" s="122" t="s">
        <v>1347</v>
      </c>
      <c r="C1676" s="113">
        <f t="shared" si="54"/>
        <v>0</v>
      </c>
      <c r="D1676" s="113">
        <f t="shared" si="53"/>
        <v>0</v>
      </c>
      <c r="E1676" s="123"/>
      <c r="F1676" s="123"/>
      <c r="G1676" s="123"/>
    </row>
    <row r="1677" customHeight="1" spans="1:7">
      <c r="A1677" s="121">
        <v>2340203</v>
      </c>
      <c r="B1677" s="122" t="s">
        <v>1092</v>
      </c>
      <c r="C1677" s="113">
        <f t="shared" si="54"/>
        <v>0</v>
      </c>
      <c r="D1677" s="113">
        <f t="shared" si="53"/>
        <v>0</v>
      </c>
      <c r="E1677" s="123"/>
      <c r="F1677" s="123"/>
      <c r="G1677" s="123"/>
    </row>
    <row r="1678" customHeight="1" spans="1:7">
      <c r="A1678" s="121">
        <v>2340204</v>
      </c>
      <c r="B1678" s="122" t="s">
        <v>1640</v>
      </c>
      <c r="C1678" s="113">
        <f t="shared" si="54"/>
        <v>0</v>
      </c>
      <c r="D1678" s="113">
        <f t="shared" si="53"/>
        <v>0</v>
      </c>
      <c r="E1678" s="123"/>
      <c r="F1678" s="123"/>
      <c r="G1678" s="123"/>
    </row>
    <row r="1679" customHeight="1" spans="1:7">
      <c r="A1679" s="121">
        <v>2340205</v>
      </c>
      <c r="B1679" s="122" t="s">
        <v>1641</v>
      </c>
      <c r="C1679" s="113">
        <f t="shared" si="54"/>
        <v>0</v>
      </c>
      <c r="D1679" s="113">
        <f t="shared" si="53"/>
        <v>0</v>
      </c>
      <c r="E1679" s="123"/>
      <c r="F1679" s="123"/>
      <c r="G1679" s="123"/>
    </row>
    <row r="1680" customHeight="1" spans="1:7">
      <c r="A1680" s="121">
        <v>2340299</v>
      </c>
      <c r="B1680" s="122" t="s">
        <v>1642</v>
      </c>
      <c r="C1680" s="113">
        <f t="shared" si="54"/>
        <v>0</v>
      </c>
      <c r="D1680" s="113">
        <f t="shared" si="53"/>
        <v>0</v>
      </c>
      <c r="E1680" s="123"/>
      <c r="F1680" s="123"/>
      <c r="G1680" s="123"/>
    </row>
  </sheetData>
  <mergeCells count="6">
    <mergeCell ref="A1:G1"/>
    <mergeCell ref="A3:A5"/>
    <mergeCell ref="B3:B5"/>
    <mergeCell ref="C3:C5"/>
    <mergeCell ref="G3:G5"/>
    <mergeCell ref="D3:F4"/>
  </mergeCells>
  <pageMargins left="0.7" right="0.7" top="0.75" bottom="0.75" header="0.3" footer="0.3"/>
  <pageSetup paperSize="9" orientation="portrait" horizontalDpi="600"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zoomScaleSheetLayoutView="60" topLeftCell="A10" workbookViewId="0">
      <selection activeCell="G21" sqref="G21"/>
    </sheetView>
  </sheetViews>
  <sheetFormatPr defaultColWidth="11.75" defaultRowHeight="13.5" outlineLevelCol="3"/>
  <cols>
    <col min="1" max="1" width="20.375" style="90" customWidth="1"/>
    <col min="2" max="2" width="15.625" style="91" customWidth="1"/>
    <col min="3" max="3" width="23.375" style="90" customWidth="1"/>
    <col min="4" max="4" width="15.625" style="91" customWidth="1"/>
    <col min="5" max="5" width="8.5" style="90"/>
    <col min="6" max="30" width="9" style="90" customWidth="1"/>
    <col min="31" max="222" width="11.75" style="90" customWidth="1"/>
    <col min="223" max="251" width="9" style="90" customWidth="1"/>
    <col min="252" max="252" width="20.375" style="90" customWidth="1"/>
    <col min="253" max="253" width="4.75" style="90" customWidth="1"/>
    <col min="254" max="16384" width="11.75" style="90"/>
  </cols>
  <sheetData>
    <row r="1" ht="39" customHeight="1" spans="1:4">
      <c r="A1" s="92" t="s">
        <v>1643</v>
      </c>
      <c r="B1" s="93"/>
      <c r="C1" s="93"/>
      <c r="D1" s="93"/>
    </row>
    <row r="2" ht="28" customHeight="1" spans="4:4">
      <c r="D2" s="94" t="s">
        <v>52</v>
      </c>
    </row>
    <row r="3" ht="19.5" customHeight="1" spans="1:4">
      <c r="A3" s="95" t="s">
        <v>1644</v>
      </c>
      <c r="B3" s="95" t="s">
        <v>54</v>
      </c>
      <c r="C3" s="95" t="s">
        <v>1645</v>
      </c>
      <c r="D3" s="95" t="s">
        <v>54</v>
      </c>
    </row>
    <row r="4" ht="19.5" customHeight="1" spans="1:4">
      <c r="A4" s="95" t="s">
        <v>53</v>
      </c>
      <c r="B4" s="96" t="s">
        <v>1646</v>
      </c>
      <c r="C4" s="95" t="s">
        <v>1647</v>
      </c>
      <c r="D4" s="96" t="s">
        <v>1646</v>
      </c>
    </row>
    <row r="5" ht="20" customHeight="1" spans="1:4">
      <c r="A5" s="97" t="s">
        <v>1648</v>
      </c>
      <c r="B5" s="86">
        <v>140.4</v>
      </c>
      <c r="C5" s="9" t="s">
        <v>1649</v>
      </c>
      <c r="D5" s="8"/>
    </row>
    <row r="6" ht="23" customHeight="1" spans="1:4">
      <c r="A6" s="97" t="s">
        <v>1650</v>
      </c>
      <c r="B6" s="98"/>
      <c r="C6" s="9" t="s">
        <v>1651</v>
      </c>
      <c r="D6" s="8"/>
    </row>
    <row r="7" ht="19.5" customHeight="1" spans="1:4">
      <c r="A7" s="9"/>
      <c r="B7" s="98"/>
      <c r="C7" s="9" t="s">
        <v>1652</v>
      </c>
      <c r="D7" s="8"/>
    </row>
    <row r="8" ht="19.5" customHeight="1" spans="1:4">
      <c r="A8" s="9"/>
      <c r="B8" s="98"/>
      <c r="C8" s="9" t="s">
        <v>1653</v>
      </c>
      <c r="D8" s="8"/>
    </row>
    <row r="9" ht="19.5" customHeight="1" spans="1:4">
      <c r="A9" s="9"/>
      <c r="B9" s="98"/>
      <c r="C9" s="9" t="s">
        <v>1654</v>
      </c>
      <c r="D9" s="8"/>
    </row>
    <row r="10" ht="19.5" customHeight="1" spans="1:4">
      <c r="A10" s="9"/>
      <c r="B10" s="98"/>
      <c r="C10" s="9" t="s">
        <v>1655</v>
      </c>
      <c r="D10" s="8"/>
    </row>
    <row r="11" ht="19.5" customHeight="1" spans="1:4">
      <c r="A11" s="9"/>
      <c r="B11" s="98"/>
      <c r="C11" s="9" t="s">
        <v>1656</v>
      </c>
      <c r="D11" s="8"/>
    </row>
    <row r="12" ht="19.5" customHeight="1" spans="1:4">
      <c r="A12" s="9"/>
      <c r="B12" s="98"/>
      <c r="C12" s="9" t="s">
        <v>1657</v>
      </c>
      <c r="D12" s="8"/>
    </row>
    <row r="13" ht="19.5" customHeight="1" spans="1:4">
      <c r="A13" s="9"/>
      <c r="B13" s="98"/>
      <c r="C13" s="9" t="s">
        <v>1658</v>
      </c>
      <c r="D13" s="8"/>
    </row>
    <row r="14" ht="19.5" customHeight="1" spans="1:4">
      <c r="A14" s="9"/>
      <c r="B14" s="98"/>
      <c r="C14" s="9" t="s">
        <v>1659</v>
      </c>
      <c r="D14" s="8"/>
    </row>
    <row r="15" ht="19.5" customHeight="1" spans="1:4">
      <c r="A15" s="9"/>
      <c r="B15" s="98"/>
      <c r="C15" s="9" t="s">
        <v>1660</v>
      </c>
      <c r="D15" s="8"/>
    </row>
    <row r="16" ht="19.5" customHeight="1" spans="1:4">
      <c r="A16" s="9"/>
      <c r="B16" s="98"/>
      <c r="C16" s="9" t="s">
        <v>1661</v>
      </c>
      <c r="D16" s="8"/>
    </row>
    <row r="17" ht="19.5" customHeight="1" spans="1:4">
      <c r="A17" s="9"/>
      <c r="B17" s="98"/>
      <c r="C17" s="9" t="s">
        <v>1662</v>
      </c>
      <c r="D17" s="8"/>
    </row>
    <row r="18" ht="19.5" customHeight="1" spans="1:4">
      <c r="A18" s="9"/>
      <c r="B18" s="98"/>
      <c r="C18" s="9" t="s">
        <v>1663</v>
      </c>
      <c r="D18" s="8"/>
    </row>
    <row r="19" ht="19.5" customHeight="1" spans="1:4">
      <c r="A19" s="9"/>
      <c r="B19" s="98"/>
      <c r="C19" s="9" t="s">
        <v>1664</v>
      </c>
      <c r="D19" s="86">
        <v>140.4</v>
      </c>
    </row>
    <row r="20" ht="19.5" customHeight="1" spans="1:4">
      <c r="A20" s="9"/>
      <c r="B20" s="98"/>
      <c r="C20" s="9" t="s">
        <v>1665</v>
      </c>
      <c r="D20" s="8"/>
    </row>
    <row r="21" ht="19.5" customHeight="1" spans="1:4">
      <c r="A21" s="9"/>
      <c r="B21" s="98"/>
      <c r="C21" s="9" t="s">
        <v>1666</v>
      </c>
      <c r="D21" s="8"/>
    </row>
    <row r="22" ht="19.5" customHeight="1" spans="1:4">
      <c r="A22" s="9"/>
      <c r="B22" s="98"/>
      <c r="C22" s="9" t="s">
        <v>1667</v>
      </c>
      <c r="D22" s="8"/>
    </row>
    <row r="23" ht="19.5" customHeight="1" spans="1:4">
      <c r="A23" s="9"/>
      <c r="B23" s="98"/>
      <c r="C23" s="9" t="s">
        <v>1668</v>
      </c>
      <c r="D23" s="8"/>
    </row>
    <row r="24" ht="19.5" customHeight="1" spans="1:4">
      <c r="A24" s="9"/>
      <c r="B24" s="98"/>
      <c r="C24" s="9" t="s">
        <v>1669</v>
      </c>
      <c r="D24" s="8"/>
    </row>
    <row r="25" ht="19.5" customHeight="1" spans="1:4">
      <c r="A25" s="9"/>
      <c r="B25" s="98"/>
      <c r="C25" s="9" t="s">
        <v>1670</v>
      </c>
      <c r="D25" s="98"/>
    </row>
    <row r="26" ht="19.5" customHeight="1" spans="1:4">
      <c r="A26" s="9"/>
      <c r="B26" s="98"/>
      <c r="C26" s="9" t="s">
        <v>1671</v>
      </c>
      <c r="D26" s="98"/>
    </row>
    <row r="27" ht="19.5" customHeight="1" spans="1:4">
      <c r="A27" s="9"/>
      <c r="B27" s="98"/>
      <c r="C27" s="9" t="s">
        <v>1672</v>
      </c>
      <c r="D27" s="98"/>
    </row>
    <row r="28" ht="19.5" customHeight="1" spans="1:4">
      <c r="A28" s="9"/>
      <c r="B28" s="98"/>
      <c r="C28" s="9" t="s">
        <v>1673</v>
      </c>
      <c r="D28" s="98"/>
    </row>
    <row r="29" ht="19.5" customHeight="1" spans="1:4">
      <c r="A29" s="9"/>
      <c r="B29" s="98"/>
      <c r="C29" s="9" t="s">
        <v>1674</v>
      </c>
      <c r="D29" s="98"/>
    </row>
    <row r="30" ht="19.5" customHeight="1" spans="1:4">
      <c r="A30" s="9"/>
      <c r="B30" s="98"/>
      <c r="C30" s="9" t="s">
        <v>1675</v>
      </c>
      <c r="D30" s="98"/>
    </row>
    <row r="31" ht="19.5" customHeight="1" spans="1:4">
      <c r="A31" s="9"/>
      <c r="B31" s="98"/>
      <c r="C31" s="9" t="s">
        <v>1676</v>
      </c>
      <c r="D31" s="98"/>
    </row>
    <row r="32" ht="19.5" customHeight="1" spans="1:4">
      <c r="A32" s="95" t="s">
        <v>55</v>
      </c>
      <c r="B32" s="98">
        <f>SUM(B5+B6)</f>
        <v>140.4</v>
      </c>
      <c r="C32" s="95" t="s">
        <v>1677</v>
      </c>
      <c r="D32" s="99">
        <f>SUM(D5:D31)</f>
        <v>140.4</v>
      </c>
    </row>
    <row r="33" ht="19.5" customHeight="1" spans="1:4">
      <c r="A33" s="100" t="s">
        <v>1678</v>
      </c>
      <c r="B33" s="98"/>
      <c r="C33" s="100" t="s">
        <v>1679</v>
      </c>
      <c r="D33" s="98"/>
    </row>
    <row r="34" ht="19.5" customHeight="1" spans="1:4">
      <c r="A34" s="95" t="s">
        <v>73</v>
      </c>
      <c r="B34" s="98">
        <f>SUM(B32:B33)</f>
        <v>140.4</v>
      </c>
      <c r="C34" s="95" t="s">
        <v>73</v>
      </c>
      <c r="D34" s="98">
        <f>SUM(D32:D33)</f>
        <v>140.4</v>
      </c>
    </row>
  </sheetData>
  <mergeCells count="3">
    <mergeCell ref="A1:D1"/>
    <mergeCell ref="A3:B3"/>
    <mergeCell ref="C3:D3"/>
  </mergeCells>
  <pageMargins left="0.7" right="0.7" top="0.75" bottom="0.75" header="0.3" footer="0.3"/>
  <pageSetup paperSize="9"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37"/>
  <sheetViews>
    <sheetView zoomScaleSheetLayoutView="60" workbookViewId="0">
      <selection activeCell="D1096" sqref="D1096"/>
    </sheetView>
  </sheetViews>
  <sheetFormatPr defaultColWidth="9" defaultRowHeight="14.25" outlineLevelCol="2"/>
  <cols>
    <col min="1" max="1" width="11" style="62" customWidth="1"/>
    <col min="2" max="2" width="45.625" style="62" customWidth="1"/>
    <col min="3" max="3" width="15.375" style="63" customWidth="1"/>
    <col min="4" max="16384" width="9" style="62"/>
  </cols>
  <sheetData>
    <row r="1" ht="31" customHeight="1" spans="1:3">
      <c r="A1" s="64" t="s">
        <v>1680</v>
      </c>
      <c r="B1" s="65"/>
      <c r="C1" s="66"/>
    </row>
    <row r="2" spans="1:3">
      <c r="A2" s="67"/>
      <c r="B2" s="68"/>
      <c r="C2" s="69" t="s">
        <v>52</v>
      </c>
    </row>
    <row r="3" ht="27" customHeight="1" spans="1:3">
      <c r="A3" s="70" t="s">
        <v>1681</v>
      </c>
      <c r="B3" s="70"/>
      <c r="C3" s="71" t="s">
        <v>5</v>
      </c>
    </row>
    <row r="4" spans="1:3">
      <c r="A4" s="70" t="s">
        <v>1682</v>
      </c>
      <c r="B4" s="70" t="s">
        <v>2</v>
      </c>
      <c r="C4" s="71"/>
    </row>
    <row r="5" spans="1:3">
      <c r="A5" s="70"/>
      <c r="B5" s="70"/>
      <c r="C5" s="71"/>
    </row>
    <row r="6" spans="1:3">
      <c r="A6" s="70"/>
      <c r="B6" s="70"/>
      <c r="C6" s="71"/>
    </row>
    <row r="7" ht="24" customHeight="1" spans="1:3">
      <c r="A7" s="72" t="s">
        <v>5</v>
      </c>
      <c r="B7" s="73"/>
      <c r="C7" s="74">
        <f>SUM(C8+C238+C278+C297+C387+C439+C495+C552+C680+C752+C831+C854+C965+C1029+C1093+C1113+C1143+C1153+C1198+C1218+C1262+C1318+C1326+C1334)</f>
        <v>140.4</v>
      </c>
    </row>
    <row r="8" ht="21" customHeight="1" spans="1:3">
      <c r="A8" s="75">
        <v>201</v>
      </c>
      <c r="B8" s="75" t="s">
        <v>74</v>
      </c>
      <c r="C8" s="76">
        <f>SUM(C9+C21+C30+C41+C53+C64+C83+C92+C105+C114+C125+C137+C144+C152+C158+C165+C172+C179+C186+C193+C201+C207+C213+C220+C235)</f>
        <v>0</v>
      </c>
    </row>
    <row r="9" ht="18" customHeight="1" spans="1:3">
      <c r="A9" s="77">
        <v>20101</v>
      </c>
      <c r="B9" s="78" t="s">
        <v>75</v>
      </c>
      <c r="C9" s="79"/>
    </row>
    <row r="10" ht="18" customHeight="1" spans="1:3">
      <c r="A10" s="80">
        <v>2010101</v>
      </c>
      <c r="B10" s="81" t="s">
        <v>76</v>
      </c>
      <c r="C10" s="79"/>
    </row>
    <row r="11" ht="18" customHeight="1" spans="1:3">
      <c r="A11" s="80">
        <v>2010102</v>
      </c>
      <c r="B11" s="81" t="s">
        <v>77</v>
      </c>
      <c r="C11" s="79"/>
    </row>
    <row r="12" ht="18" customHeight="1" spans="1:3">
      <c r="A12" s="80">
        <v>2010103</v>
      </c>
      <c r="B12" s="81" t="s">
        <v>78</v>
      </c>
      <c r="C12" s="79"/>
    </row>
    <row r="13" ht="18" customHeight="1" spans="1:3">
      <c r="A13" s="80">
        <v>2010104</v>
      </c>
      <c r="B13" s="81" t="s">
        <v>79</v>
      </c>
      <c r="C13" s="79"/>
    </row>
    <row r="14" ht="18" customHeight="1" spans="1:3">
      <c r="A14" s="80">
        <v>2010105</v>
      </c>
      <c r="B14" s="81" t="s">
        <v>80</v>
      </c>
      <c r="C14" s="79"/>
    </row>
    <row r="15" ht="18" customHeight="1" spans="1:3">
      <c r="A15" s="80">
        <v>2010106</v>
      </c>
      <c r="B15" s="81" t="s">
        <v>81</v>
      </c>
      <c r="C15" s="79"/>
    </row>
    <row r="16" ht="18" customHeight="1" spans="1:3">
      <c r="A16" s="80">
        <v>2010107</v>
      </c>
      <c r="B16" s="81" t="s">
        <v>82</v>
      </c>
      <c r="C16" s="79"/>
    </row>
    <row r="17" ht="18" customHeight="1" spans="1:3">
      <c r="A17" s="80">
        <v>2010108</v>
      </c>
      <c r="B17" s="81" t="s">
        <v>83</v>
      </c>
      <c r="C17" s="79"/>
    </row>
    <row r="18" ht="18" customHeight="1" spans="1:3">
      <c r="A18" s="80">
        <v>2010109</v>
      </c>
      <c r="B18" s="81" t="s">
        <v>84</v>
      </c>
      <c r="C18" s="79"/>
    </row>
    <row r="19" ht="18" customHeight="1" spans="1:3">
      <c r="A19" s="80">
        <v>2010150</v>
      </c>
      <c r="B19" s="81" t="s">
        <v>85</v>
      </c>
      <c r="C19" s="79"/>
    </row>
    <row r="20" ht="18" customHeight="1" spans="1:3">
      <c r="A20" s="80">
        <v>2010199</v>
      </c>
      <c r="B20" s="81" t="s">
        <v>86</v>
      </c>
      <c r="C20" s="79"/>
    </row>
    <row r="21" ht="18" customHeight="1" spans="1:3">
      <c r="A21" s="77">
        <v>20102</v>
      </c>
      <c r="B21" s="78" t="s">
        <v>87</v>
      </c>
      <c r="C21" s="79"/>
    </row>
    <row r="22" spans="1:3">
      <c r="A22" s="80">
        <v>2010201</v>
      </c>
      <c r="B22" s="81" t="s">
        <v>88</v>
      </c>
      <c r="C22" s="82"/>
    </row>
    <row r="23" spans="1:3">
      <c r="A23" s="80">
        <v>2010202</v>
      </c>
      <c r="B23" s="81" t="s">
        <v>89</v>
      </c>
      <c r="C23" s="83"/>
    </row>
    <row r="24" spans="1:3">
      <c r="A24" s="80">
        <v>2010203</v>
      </c>
      <c r="B24" s="81" t="s">
        <v>90</v>
      </c>
      <c r="C24" s="83"/>
    </row>
    <row r="25" spans="1:3">
      <c r="A25" s="80">
        <v>2010204</v>
      </c>
      <c r="B25" s="81" t="s">
        <v>91</v>
      </c>
      <c r="C25" s="83"/>
    </row>
    <row r="26" spans="1:3">
      <c r="A26" s="80">
        <v>2010205</v>
      </c>
      <c r="B26" s="81" t="s">
        <v>92</v>
      </c>
      <c r="C26" s="83"/>
    </row>
    <row r="27" spans="1:3">
      <c r="A27" s="80">
        <v>2010206</v>
      </c>
      <c r="B27" s="81" t="s">
        <v>93</v>
      </c>
      <c r="C27" s="83"/>
    </row>
    <row r="28" spans="1:3">
      <c r="A28" s="80">
        <v>2010250</v>
      </c>
      <c r="B28" s="81" t="s">
        <v>94</v>
      </c>
      <c r="C28" s="83"/>
    </row>
    <row r="29" spans="1:3">
      <c r="A29" s="80">
        <v>2010299</v>
      </c>
      <c r="B29" s="81" t="s">
        <v>95</v>
      </c>
      <c r="C29" s="83"/>
    </row>
    <row r="30" spans="1:3">
      <c r="A30" s="77">
        <v>20103</v>
      </c>
      <c r="B30" s="78" t="s">
        <v>96</v>
      </c>
      <c r="C30" s="83"/>
    </row>
    <row r="31" spans="1:3">
      <c r="A31" s="80">
        <v>2010301</v>
      </c>
      <c r="B31" s="81" t="s">
        <v>97</v>
      </c>
      <c r="C31" s="83"/>
    </row>
    <row r="32" spans="1:3">
      <c r="A32" s="80">
        <v>2010302</v>
      </c>
      <c r="B32" s="81" t="s">
        <v>98</v>
      </c>
      <c r="C32" s="83"/>
    </row>
    <row r="33" spans="1:3">
      <c r="A33" s="80">
        <v>2010303</v>
      </c>
      <c r="B33" s="81" t="s">
        <v>99</v>
      </c>
      <c r="C33" s="83"/>
    </row>
    <row r="34" spans="1:3">
      <c r="A34" s="80">
        <v>2010304</v>
      </c>
      <c r="B34" s="81" t="s">
        <v>100</v>
      </c>
      <c r="C34" s="83"/>
    </row>
    <row r="35" spans="1:3">
      <c r="A35" s="80">
        <v>2010305</v>
      </c>
      <c r="B35" s="81" t="s">
        <v>101</v>
      </c>
      <c r="C35" s="83"/>
    </row>
    <row r="36" spans="1:3">
      <c r="A36" s="80">
        <v>2010306</v>
      </c>
      <c r="B36" s="81" t="s">
        <v>102</v>
      </c>
      <c r="C36" s="83"/>
    </row>
    <row r="37" spans="1:3">
      <c r="A37" s="80">
        <v>2010308</v>
      </c>
      <c r="B37" s="81" t="s">
        <v>103</v>
      </c>
      <c r="C37" s="83"/>
    </row>
    <row r="38" spans="1:3">
      <c r="A38" s="80">
        <v>2010309</v>
      </c>
      <c r="B38" s="81" t="s">
        <v>104</v>
      </c>
      <c r="C38" s="83"/>
    </row>
    <row r="39" spans="1:3">
      <c r="A39" s="80">
        <v>2010350</v>
      </c>
      <c r="B39" s="81" t="s">
        <v>105</v>
      </c>
      <c r="C39" s="83"/>
    </row>
    <row r="40" spans="1:3">
      <c r="A40" s="80">
        <v>2010399</v>
      </c>
      <c r="B40" s="81" t="s">
        <v>106</v>
      </c>
      <c r="C40" s="83"/>
    </row>
    <row r="41" spans="1:3">
      <c r="A41" s="77">
        <v>20104</v>
      </c>
      <c r="B41" s="78" t="s">
        <v>107</v>
      </c>
      <c r="C41" s="83"/>
    </row>
    <row r="42" spans="1:3">
      <c r="A42" s="80">
        <v>2010401</v>
      </c>
      <c r="B42" s="81" t="s">
        <v>108</v>
      </c>
      <c r="C42" s="83"/>
    </row>
    <row r="43" spans="1:3">
      <c r="A43" s="80">
        <v>2010402</v>
      </c>
      <c r="B43" s="81" t="s">
        <v>109</v>
      </c>
      <c r="C43" s="83"/>
    </row>
    <row r="44" spans="1:3">
      <c r="A44" s="80">
        <v>2010403</v>
      </c>
      <c r="B44" s="81" t="s">
        <v>110</v>
      </c>
      <c r="C44" s="83"/>
    </row>
    <row r="45" spans="1:3">
      <c r="A45" s="80">
        <v>2010404</v>
      </c>
      <c r="B45" s="81" t="s">
        <v>111</v>
      </c>
      <c r="C45" s="83"/>
    </row>
    <row r="46" spans="1:3">
      <c r="A46" s="80">
        <v>2010405</v>
      </c>
      <c r="B46" s="81" t="s">
        <v>112</v>
      </c>
      <c r="C46" s="83"/>
    </row>
    <row r="47" spans="1:3">
      <c r="A47" s="80">
        <v>2010406</v>
      </c>
      <c r="B47" s="81" t="s">
        <v>113</v>
      </c>
      <c r="C47" s="83"/>
    </row>
    <row r="48" spans="1:3">
      <c r="A48" s="80">
        <v>2010407</v>
      </c>
      <c r="B48" s="81" t="s">
        <v>114</v>
      </c>
      <c r="C48" s="83"/>
    </row>
    <row r="49" spans="1:3">
      <c r="A49" s="80">
        <v>2010408</v>
      </c>
      <c r="B49" s="81" t="s">
        <v>115</v>
      </c>
      <c r="C49" s="83"/>
    </row>
    <row r="50" spans="1:3">
      <c r="A50" s="80">
        <v>2010409</v>
      </c>
      <c r="B50" s="81" t="s">
        <v>116</v>
      </c>
      <c r="C50" s="83"/>
    </row>
    <row r="51" spans="1:3">
      <c r="A51" s="80">
        <v>2010450</v>
      </c>
      <c r="B51" s="81" t="s">
        <v>117</v>
      </c>
      <c r="C51" s="83"/>
    </row>
    <row r="52" spans="1:3">
      <c r="A52" s="80">
        <v>2010499</v>
      </c>
      <c r="B52" s="81" t="s">
        <v>118</v>
      </c>
      <c r="C52" s="83"/>
    </row>
    <row r="53" spans="1:3">
      <c r="A53" s="77">
        <v>20105</v>
      </c>
      <c r="B53" s="78" t="s">
        <v>119</v>
      </c>
      <c r="C53" s="83"/>
    </row>
    <row r="54" spans="1:3">
      <c r="A54" s="80">
        <v>2010501</v>
      </c>
      <c r="B54" s="81" t="s">
        <v>120</v>
      </c>
      <c r="C54" s="83"/>
    </row>
    <row r="55" spans="1:3">
      <c r="A55" s="80">
        <v>2010502</v>
      </c>
      <c r="B55" s="81" t="s">
        <v>121</v>
      </c>
      <c r="C55" s="83"/>
    </row>
    <row r="56" spans="1:3">
      <c r="A56" s="80">
        <v>2010503</v>
      </c>
      <c r="B56" s="81" t="s">
        <v>122</v>
      </c>
      <c r="C56" s="83"/>
    </row>
    <row r="57" spans="1:3">
      <c r="A57" s="80">
        <v>2010504</v>
      </c>
      <c r="B57" s="81" t="s">
        <v>123</v>
      </c>
      <c r="C57" s="83"/>
    </row>
    <row r="58" spans="1:3">
      <c r="A58" s="80">
        <v>2010505</v>
      </c>
      <c r="B58" s="81" t="s">
        <v>124</v>
      </c>
      <c r="C58" s="83"/>
    </row>
    <row r="59" spans="1:3">
      <c r="A59" s="80">
        <v>2010506</v>
      </c>
      <c r="B59" s="81" t="s">
        <v>125</v>
      </c>
      <c r="C59" s="83"/>
    </row>
    <row r="60" spans="1:3">
      <c r="A60" s="80">
        <v>2010507</v>
      </c>
      <c r="B60" s="81" t="s">
        <v>126</v>
      </c>
      <c r="C60" s="83"/>
    </row>
    <row r="61" spans="1:3">
      <c r="A61" s="80">
        <v>2010508</v>
      </c>
      <c r="B61" s="81" t="s">
        <v>127</v>
      </c>
      <c r="C61" s="83"/>
    </row>
    <row r="62" spans="1:3">
      <c r="A62" s="80">
        <v>2010550</v>
      </c>
      <c r="B62" s="81" t="s">
        <v>128</v>
      </c>
      <c r="C62" s="83"/>
    </row>
    <row r="63" spans="1:3">
      <c r="A63" s="80">
        <v>2010599</v>
      </c>
      <c r="B63" s="81" t="s">
        <v>129</v>
      </c>
      <c r="C63" s="83"/>
    </row>
    <row r="64" spans="1:3">
      <c r="A64" s="77">
        <v>20106</v>
      </c>
      <c r="B64" s="78" t="s">
        <v>130</v>
      </c>
      <c r="C64" s="83"/>
    </row>
    <row r="65" spans="1:3">
      <c r="A65" s="80">
        <v>2010601</v>
      </c>
      <c r="B65" s="81" t="s">
        <v>131</v>
      </c>
      <c r="C65" s="83"/>
    </row>
    <row r="66" spans="1:3">
      <c r="A66" s="80">
        <v>2010602</v>
      </c>
      <c r="B66" s="81" t="s">
        <v>132</v>
      </c>
      <c r="C66" s="83"/>
    </row>
    <row r="67" spans="1:3">
      <c r="A67" s="80">
        <v>2010603</v>
      </c>
      <c r="B67" s="81" t="s">
        <v>133</v>
      </c>
      <c r="C67" s="83"/>
    </row>
    <row r="68" spans="1:3">
      <c r="A68" s="80">
        <v>2010604</v>
      </c>
      <c r="B68" s="81" t="s">
        <v>134</v>
      </c>
      <c r="C68" s="83"/>
    </row>
    <row r="69" spans="1:3">
      <c r="A69" s="80">
        <v>2010605</v>
      </c>
      <c r="B69" s="81" t="s">
        <v>135</v>
      </c>
      <c r="C69" s="83"/>
    </row>
    <row r="70" spans="1:3">
      <c r="A70" s="80">
        <v>2010606</v>
      </c>
      <c r="B70" s="81" t="s">
        <v>136</v>
      </c>
      <c r="C70" s="83"/>
    </row>
    <row r="71" spans="1:3">
      <c r="A71" s="80">
        <v>2010607</v>
      </c>
      <c r="B71" s="81" t="s">
        <v>137</v>
      </c>
      <c r="C71" s="83"/>
    </row>
    <row r="72" spans="1:3">
      <c r="A72" s="80">
        <v>2010608</v>
      </c>
      <c r="B72" s="81" t="s">
        <v>138</v>
      </c>
      <c r="C72" s="83"/>
    </row>
    <row r="73" spans="1:3">
      <c r="A73" s="80">
        <v>2010650</v>
      </c>
      <c r="B73" s="81" t="s">
        <v>139</v>
      </c>
      <c r="C73" s="83"/>
    </row>
    <row r="74" spans="1:3">
      <c r="A74" s="80">
        <v>2010699</v>
      </c>
      <c r="B74" s="81" t="s">
        <v>140</v>
      </c>
      <c r="C74" s="83"/>
    </row>
    <row r="75" spans="1:3">
      <c r="A75" s="77">
        <v>20107</v>
      </c>
      <c r="B75" s="78" t="s">
        <v>141</v>
      </c>
      <c r="C75" s="83"/>
    </row>
    <row r="76" spans="1:3">
      <c r="A76" s="80">
        <v>2010701</v>
      </c>
      <c r="B76" s="81" t="s">
        <v>142</v>
      </c>
      <c r="C76" s="83"/>
    </row>
    <row r="77" spans="1:3">
      <c r="A77" s="80">
        <v>2010702</v>
      </c>
      <c r="B77" s="81" t="s">
        <v>143</v>
      </c>
      <c r="C77" s="83"/>
    </row>
    <row r="78" spans="1:3">
      <c r="A78" s="80">
        <v>2010703</v>
      </c>
      <c r="B78" s="81" t="s">
        <v>144</v>
      </c>
      <c r="C78" s="83"/>
    </row>
    <row r="79" spans="1:3">
      <c r="A79" s="80">
        <v>2010709</v>
      </c>
      <c r="B79" s="81" t="s">
        <v>145</v>
      </c>
      <c r="C79" s="83"/>
    </row>
    <row r="80" spans="1:3">
      <c r="A80" s="80">
        <v>2010710</v>
      </c>
      <c r="B80" s="81" t="s">
        <v>146</v>
      </c>
      <c r="C80" s="83"/>
    </row>
    <row r="81" spans="1:3">
      <c r="A81" s="80">
        <v>2010750</v>
      </c>
      <c r="B81" s="81" t="s">
        <v>147</v>
      </c>
      <c r="C81" s="83"/>
    </row>
    <row r="82" spans="1:3">
      <c r="A82" s="80">
        <v>2010799</v>
      </c>
      <c r="B82" s="81" t="s">
        <v>148</v>
      </c>
      <c r="C82" s="83"/>
    </row>
    <row r="83" spans="1:3">
      <c r="A83" s="77">
        <v>20108</v>
      </c>
      <c r="B83" s="78" t="s">
        <v>149</v>
      </c>
      <c r="C83" s="83"/>
    </row>
    <row r="84" spans="1:3">
      <c r="A84" s="80">
        <v>2010801</v>
      </c>
      <c r="B84" s="81" t="s">
        <v>150</v>
      </c>
      <c r="C84" s="83"/>
    </row>
    <row r="85" spans="1:3">
      <c r="A85" s="80">
        <v>2010802</v>
      </c>
      <c r="B85" s="81" t="s">
        <v>151</v>
      </c>
      <c r="C85" s="83"/>
    </row>
    <row r="86" spans="1:3">
      <c r="A86" s="80">
        <v>2010803</v>
      </c>
      <c r="B86" s="81" t="s">
        <v>152</v>
      </c>
      <c r="C86" s="83"/>
    </row>
    <row r="87" spans="1:3">
      <c r="A87" s="80">
        <v>2010804</v>
      </c>
      <c r="B87" s="81" t="s">
        <v>153</v>
      </c>
      <c r="C87" s="83"/>
    </row>
    <row r="88" spans="1:3">
      <c r="A88" s="80">
        <v>2010805</v>
      </c>
      <c r="B88" s="81" t="s">
        <v>154</v>
      </c>
      <c r="C88" s="83"/>
    </row>
    <row r="89" spans="1:3">
      <c r="A89" s="80">
        <v>2010806</v>
      </c>
      <c r="B89" s="81" t="s">
        <v>155</v>
      </c>
      <c r="C89" s="83"/>
    </row>
    <row r="90" spans="1:3">
      <c r="A90" s="80">
        <v>2010850</v>
      </c>
      <c r="B90" s="81" t="s">
        <v>156</v>
      </c>
      <c r="C90" s="83"/>
    </row>
    <row r="91" spans="1:3">
      <c r="A91" s="80">
        <v>2010899</v>
      </c>
      <c r="B91" s="81" t="s">
        <v>157</v>
      </c>
      <c r="C91" s="83"/>
    </row>
    <row r="92" spans="1:3">
      <c r="A92" s="77">
        <v>20109</v>
      </c>
      <c r="B92" s="78" t="s">
        <v>158</v>
      </c>
      <c r="C92" s="83"/>
    </row>
    <row r="93" spans="1:3">
      <c r="A93" s="80">
        <v>2010901</v>
      </c>
      <c r="B93" s="81" t="s">
        <v>159</v>
      </c>
      <c r="C93" s="83"/>
    </row>
    <row r="94" spans="1:3">
      <c r="A94" s="80">
        <v>2010902</v>
      </c>
      <c r="B94" s="81" t="s">
        <v>160</v>
      </c>
      <c r="C94" s="83"/>
    </row>
    <row r="95" spans="1:3">
      <c r="A95" s="80">
        <v>2010903</v>
      </c>
      <c r="B95" s="81" t="s">
        <v>161</v>
      </c>
      <c r="C95" s="83"/>
    </row>
    <row r="96" spans="1:3">
      <c r="A96" s="80">
        <v>2010905</v>
      </c>
      <c r="B96" s="81" t="s">
        <v>162</v>
      </c>
      <c r="C96" s="83"/>
    </row>
    <row r="97" spans="1:3">
      <c r="A97" s="80">
        <v>2010907</v>
      </c>
      <c r="B97" s="81" t="s">
        <v>163</v>
      </c>
      <c r="C97" s="83"/>
    </row>
    <row r="98" spans="1:3">
      <c r="A98" s="80">
        <v>2010908</v>
      </c>
      <c r="B98" s="81" t="s">
        <v>164</v>
      </c>
      <c r="C98" s="83"/>
    </row>
    <row r="99" spans="1:3">
      <c r="A99" s="80">
        <v>2010909</v>
      </c>
      <c r="B99" s="81" t="s">
        <v>165</v>
      </c>
      <c r="C99" s="83"/>
    </row>
    <row r="100" spans="1:3">
      <c r="A100" s="80">
        <v>2010910</v>
      </c>
      <c r="B100" s="81" t="s">
        <v>166</v>
      </c>
      <c r="C100" s="83"/>
    </row>
    <row r="101" spans="1:3">
      <c r="A101" s="80">
        <v>2010911</v>
      </c>
      <c r="B101" s="81" t="s">
        <v>167</v>
      </c>
      <c r="C101" s="83"/>
    </row>
    <row r="102" spans="1:3">
      <c r="A102" s="80">
        <v>2010912</v>
      </c>
      <c r="B102" s="81" t="s">
        <v>168</v>
      </c>
      <c r="C102" s="83"/>
    </row>
    <row r="103" spans="1:3">
      <c r="A103" s="80">
        <v>2010950</v>
      </c>
      <c r="B103" s="81" t="s">
        <v>169</v>
      </c>
      <c r="C103" s="83"/>
    </row>
    <row r="104" spans="1:3">
      <c r="A104" s="80">
        <v>2010999</v>
      </c>
      <c r="B104" s="81" t="s">
        <v>170</v>
      </c>
      <c r="C104" s="83"/>
    </row>
    <row r="105" spans="1:3">
      <c r="A105" s="77">
        <v>20111</v>
      </c>
      <c r="B105" s="78" t="s">
        <v>171</v>
      </c>
      <c r="C105" s="83"/>
    </row>
    <row r="106" spans="1:3">
      <c r="A106" s="80">
        <v>2011101</v>
      </c>
      <c r="B106" s="81" t="s">
        <v>172</v>
      </c>
      <c r="C106" s="83"/>
    </row>
    <row r="107" spans="1:3">
      <c r="A107" s="80">
        <v>2011102</v>
      </c>
      <c r="B107" s="81" t="s">
        <v>173</v>
      </c>
      <c r="C107" s="83"/>
    </row>
    <row r="108" spans="1:3">
      <c r="A108" s="80">
        <v>2011103</v>
      </c>
      <c r="B108" s="81" t="s">
        <v>174</v>
      </c>
      <c r="C108" s="83"/>
    </row>
    <row r="109" spans="1:3">
      <c r="A109" s="80">
        <v>2011104</v>
      </c>
      <c r="B109" s="81" t="s">
        <v>175</v>
      </c>
      <c r="C109" s="83"/>
    </row>
    <row r="110" spans="1:3">
      <c r="A110" s="80">
        <v>2011105</v>
      </c>
      <c r="B110" s="81" t="s">
        <v>176</v>
      </c>
      <c r="C110" s="83"/>
    </row>
    <row r="111" spans="1:3">
      <c r="A111" s="80">
        <v>2011106</v>
      </c>
      <c r="B111" s="81" t="s">
        <v>177</v>
      </c>
      <c r="C111" s="83"/>
    </row>
    <row r="112" spans="1:3">
      <c r="A112" s="80">
        <v>2011150</v>
      </c>
      <c r="B112" s="81" t="s">
        <v>178</v>
      </c>
      <c r="C112" s="83"/>
    </row>
    <row r="113" spans="1:3">
      <c r="A113" s="80">
        <v>2011199</v>
      </c>
      <c r="B113" s="81" t="s">
        <v>179</v>
      </c>
      <c r="C113" s="83"/>
    </row>
    <row r="114" spans="1:3">
      <c r="A114" s="77">
        <v>20113</v>
      </c>
      <c r="B114" s="78" t="s">
        <v>180</v>
      </c>
      <c r="C114" s="83"/>
    </row>
    <row r="115" spans="1:3">
      <c r="A115" s="80">
        <v>2011301</v>
      </c>
      <c r="B115" s="81" t="s">
        <v>181</v>
      </c>
      <c r="C115" s="83"/>
    </row>
    <row r="116" spans="1:3">
      <c r="A116" s="80">
        <v>2011302</v>
      </c>
      <c r="B116" s="81" t="s">
        <v>182</v>
      </c>
      <c r="C116" s="83"/>
    </row>
    <row r="117" spans="1:3">
      <c r="A117" s="80">
        <v>2011303</v>
      </c>
      <c r="B117" s="81" t="s">
        <v>183</v>
      </c>
      <c r="C117" s="83"/>
    </row>
    <row r="118" spans="1:3">
      <c r="A118" s="80">
        <v>2011304</v>
      </c>
      <c r="B118" s="81" t="s">
        <v>184</v>
      </c>
      <c r="C118" s="83"/>
    </row>
    <row r="119" spans="1:3">
      <c r="A119" s="80">
        <v>2011305</v>
      </c>
      <c r="B119" s="81" t="s">
        <v>185</v>
      </c>
      <c r="C119" s="83"/>
    </row>
    <row r="120" spans="1:3">
      <c r="A120" s="80">
        <v>2011306</v>
      </c>
      <c r="B120" s="81" t="s">
        <v>186</v>
      </c>
      <c r="C120" s="83"/>
    </row>
    <row r="121" spans="1:3">
      <c r="A121" s="80">
        <v>2011307</v>
      </c>
      <c r="B121" s="81" t="s">
        <v>187</v>
      </c>
      <c r="C121" s="83"/>
    </row>
    <row r="122" spans="1:3">
      <c r="A122" s="80">
        <v>2011308</v>
      </c>
      <c r="B122" s="81" t="s">
        <v>188</v>
      </c>
      <c r="C122" s="83"/>
    </row>
    <row r="123" spans="1:3">
      <c r="A123" s="80">
        <v>2011350</v>
      </c>
      <c r="B123" s="81" t="s">
        <v>189</v>
      </c>
      <c r="C123" s="83"/>
    </row>
    <row r="124" spans="1:3">
      <c r="A124" s="80">
        <v>2011399</v>
      </c>
      <c r="B124" s="81" t="s">
        <v>190</v>
      </c>
      <c r="C124" s="83"/>
    </row>
    <row r="125" spans="1:3">
      <c r="A125" s="77">
        <v>20114</v>
      </c>
      <c r="B125" s="78" t="s">
        <v>191</v>
      </c>
      <c r="C125" s="83"/>
    </row>
    <row r="126" spans="1:3">
      <c r="A126" s="80">
        <v>2011401</v>
      </c>
      <c r="B126" s="81" t="s">
        <v>192</v>
      </c>
      <c r="C126" s="83"/>
    </row>
    <row r="127" spans="1:3">
      <c r="A127" s="80">
        <v>2011402</v>
      </c>
      <c r="B127" s="81" t="s">
        <v>193</v>
      </c>
      <c r="C127" s="83"/>
    </row>
    <row r="128" spans="1:3">
      <c r="A128" s="80">
        <v>2011403</v>
      </c>
      <c r="B128" s="81" t="s">
        <v>194</v>
      </c>
      <c r="C128" s="83"/>
    </row>
    <row r="129" spans="1:3">
      <c r="A129" s="80">
        <v>2011404</v>
      </c>
      <c r="B129" s="81" t="s">
        <v>195</v>
      </c>
      <c r="C129" s="83"/>
    </row>
    <row r="130" spans="1:3">
      <c r="A130" s="80">
        <v>2011405</v>
      </c>
      <c r="B130" s="81" t="s">
        <v>196</v>
      </c>
      <c r="C130" s="83"/>
    </row>
    <row r="131" spans="1:3">
      <c r="A131" s="80">
        <v>2011408</v>
      </c>
      <c r="B131" s="81" t="s">
        <v>197</v>
      </c>
      <c r="C131" s="83"/>
    </row>
    <row r="132" spans="1:3">
      <c r="A132" s="80">
        <v>2011409</v>
      </c>
      <c r="B132" s="81" t="s">
        <v>198</v>
      </c>
      <c r="C132" s="83"/>
    </row>
    <row r="133" spans="1:3">
      <c r="A133" s="80">
        <v>2011410</v>
      </c>
      <c r="B133" s="81" t="s">
        <v>199</v>
      </c>
      <c r="C133" s="83"/>
    </row>
    <row r="134" spans="1:3">
      <c r="A134" s="80">
        <v>2011411</v>
      </c>
      <c r="B134" s="81" t="s">
        <v>200</v>
      </c>
      <c r="C134" s="83"/>
    </row>
    <row r="135" spans="1:3">
      <c r="A135" s="80">
        <v>2011450</v>
      </c>
      <c r="B135" s="81" t="s">
        <v>201</v>
      </c>
      <c r="C135" s="83"/>
    </row>
    <row r="136" spans="1:3">
      <c r="A136" s="80">
        <v>2011499</v>
      </c>
      <c r="B136" s="81" t="s">
        <v>202</v>
      </c>
      <c r="C136" s="83"/>
    </row>
    <row r="137" spans="1:3">
      <c r="A137" s="77">
        <v>20123</v>
      </c>
      <c r="B137" s="78" t="s">
        <v>203</v>
      </c>
      <c r="C137" s="83"/>
    </row>
    <row r="138" spans="1:3">
      <c r="A138" s="80">
        <v>2012301</v>
      </c>
      <c r="B138" s="81" t="s">
        <v>204</v>
      </c>
      <c r="C138" s="83"/>
    </row>
    <row r="139" spans="1:3">
      <c r="A139" s="80">
        <v>2012302</v>
      </c>
      <c r="B139" s="81" t="s">
        <v>205</v>
      </c>
      <c r="C139" s="83"/>
    </row>
    <row r="140" spans="1:3">
      <c r="A140" s="80">
        <v>2012303</v>
      </c>
      <c r="B140" s="81" t="s">
        <v>206</v>
      </c>
      <c r="C140" s="83"/>
    </row>
    <row r="141" spans="1:3">
      <c r="A141" s="80">
        <v>2012304</v>
      </c>
      <c r="B141" s="81" t="s">
        <v>207</v>
      </c>
      <c r="C141" s="83"/>
    </row>
    <row r="142" spans="1:3">
      <c r="A142" s="80">
        <v>2012350</v>
      </c>
      <c r="B142" s="81" t="s">
        <v>208</v>
      </c>
      <c r="C142" s="83"/>
    </row>
    <row r="143" spans="1:3">
      <c r="A143" s="80">
        <v>2012399</v>
      </c>
      <c r="B143" s="81" t="s">
        <v>209</v>
      </c>
      <c r="C143" s="83"/>
    </row>
    <row r="144" spans="1:3">
      <c r="A144" s="77">
        <v>20125</v>
      </c>
      <c r="B144" s="78" t="s">
        <v>210</v>
      </c>
      <c r="C144" s="83"/>
    </row>
    <row r="145" spans="1:3">
      <c r="A145" s="80">
        <v>2012501</v>
      </c>
      <c r="B145" s="81" t="s">
        <v>211</v>
      </c>
      <c r="C145" s="83"/>
    </row>
    <row r="146" spans="1:3">
      <c r="A146" s="80">
        <v>2012502</v>
      </c>
      <c r="B146" s="81" t="s">
        <v>212</v>
      </c>
      <c r="C146" s="83"/>
    </row>
    <row r="147" spans="1:3">
      <c r="A147" s="80">
        <v>2012503</v>
      </c>
      <c r="B147" s="81" t="s">
        <v>213</v>
      </c>
      <c r="C147" s="83"/>
    </row>
    <row r="148" spans="1:3">
      <c r="A148" s="80">
        <v>2012504</v>
      </c>
      <c r="B148" s="81" t="s">
        <v>214</v>
      </c>
      <c r="C148" s="83"/>
    </row>
    <row r="149" spans="1:3">
      <c r="A149" s="80">
        <v>2012505</v>
      </c>
      <c r="B149" s="81" t="s">
        <v>215</v>
      </c>
      <c r="C149" s="83"/>
    </row>
    <row r="150" spans="1:3">
      <c r="A150" s="80">
        <v>2012550</v>
      </c>
      <c r="B150" s="81" t="s">
        <v>216</v>
      </c>
      <c r="C150" s="83"/>
    </row>
    <row r="151" spans="1:3">
      <c r="A151" s="80">
        <v>2012599</v>
      </c>
      <c r="B151" s="81" t="s">
        <v>217</v>
      </c>
      <c r="C151" s="83"/>
    </row>
    <row r="152" spans="1:3">
      <c r="A152" s="77">
        <v>20126</v>
      </c>
      <c r="B152" s="78" t="s">
        <v>218</v>
      </c>
      <c r="C152" s="83"/>
    </row>
    <row r="153" spans="1:3">
      <c r="A153" s="80">
        <v>2012601</v>
      </c>
      <c r="B153" s="81" t="s">
        <v>219</v>
      </c>
      <c r="C153" s="83"/>
    </row>
    <row r="154" spans="1:3">
      <c r="A154" s="80">
        <v>2012602</v>
      </c>
      <c r="B154" s="81" t="s">
        <v>220</v>
      </c>
      <c r="C154" s="83"/>
    </row>
    <row r="155" spans="1:3">
      <c r="A155" s="80">
        <v>2012603</v>
      </c>
      <c r="B155" s="81" t="s">
        <v>221</v>
      </c>
      <c r="C155" s="83"/>
    </row>
    <row r="156" spans="1:3">
      <c r="A156" s="80">
        <v>2012604</v>
      </c>
      <c r="B156" s="81" t="s">
        <v>222</v>
      </c>
      <c r="C156" s="83"/>
    </row>
    <row r="157" spans="1:3">
      <c r="A157" s="80">
        <v>2012699</v>
      </c>
      <c r="B157" s="81" t="s">
        <v>223</v>
      </c>
      <c r="C157" s="83"/>
    </row>
    <row r="158" spans="1:3">
      <c r="A158" s="77">
        <v>20128</v>
      </c>
      <c r="B158" s="78" t="s">
        <v>224</v>
      </c>
      <c r="C158" s="83"/>
    </row>
    <row r="159" spans="1:3">
      <c r="A159" s="80">
        <v>2012801</v>
      </c>
      <c r="B159" s="81" t="s">
        <v>225</v>
      </c>
      <c r="C159" s="83"/>
    </row>
    <row r="160" spans="1:3">
      <c r="A160" s="80">
        <v>2012802</v>
      </c>
      <c r="B160" s="81" t="s">
        <v>226</v>
      </c>
      <c r="C160" s="83"/>
    </row>
    <row r="161" spans="1:3">
      <c r="A161" s="80">
        <v>2012803</v>
      </c>
      <c r="B161" s="81" t="s">
        <v>227</v>
      </c>
      <c r="C161" s="83"/>
    </row>
    <row r="162" spans="1:3">
      <c r="A162" s="80">
        <v>2012804</v>
      </c>
      <c r="B162" s="81" t="s">
        <v>228</v>
      </c>
      <c r="C162" s="83"/>
    </row>
    <row r="163" spans="1:3">
      <c r="A163" s="80">
        <v>2012850</v>
      </c>
      <c r="B163" s="81" t="s">
        <v>229</v>
      </c>
      <c r="C163" s="83"/>
    </row>
    <row r="164" spans="1:3">
      <c r="A164" s="80">
        <v>2012899</v>
      </c>
      <c r="B164" s="81" t="s">
        <v>230</v>
      </c>
      <c r="C164" s="83"/>
    </row>
    <row r="165" spans="1:3">
      <c r="A165" s="77">
        <v>20129</v>
      </c>
      <c r="B165" s="78" t="s">
        <v>231</v>
      </c>
      <c r="C165" s="83"/>
    </row>
    <row r="166" spans="1:3">
      <c r="A166" s="80">
        <v>2012901</v>
      </c>
      <c r="B166" s="81" t="s">
        <v>232</v>
      </c>
      <c r="C166" s="83"/>
    </row>
    <row r="167" spans="1:3">
      <c r="A167" s="80">
        <v>2012902</v>
      </c>
      <c r="B167" s="81" t="s">
        <v>233</v>
      </c>
      <c r="C167" s="83"/>
    </row>
    <row r="168" spans="1:3">
      <c r="A168" s="80">
        <v>2012903</v>
      </c>
      <c r="B168" s="81" t="s">
        <v>234</v>
      </c>
      <c r="C168" s="83"/>
    </row>
    <row r="169" spans="1:3">
      <c r="A169" s="80">
        <v>2012906</v>
      </c>
      <c r="B169" s="81" t="s">
        <v>235</v>
      </c>
      <c r="C169" s="83"/>
    </row>
    <row r="170" spans="1:3">
      <c r="A170" s="80">
        <v>2012950</v>
      </c>
      <c r="B170" s="81" t="s">
        <v>236</v>
      </c>
      <c r="C170" s="83"/>
    </row>
    <row r="171" spans="1:3">
      <c r="A171" s="80">
        <v>2012999</v>
      </c>
      <c r="B171" s="81" t="s">
        <v>237</v>
      </c>
      <c r="C171" s="83"/>
    </row>
    <row r="172" spans="1:3">
      <c r="A172" s="77">
        <v>20131</v>
      </c>
      <c r="B172" s="78" t="s">
        <v>238</v>
      </c>
      <c r="C172" s="83"/>
    </row>
    <row r="173" spans="1:3">
      <c r="A173" s="80">
        <v>2013101</v>
      </c>
      <c r="B173" s="81" t="s">
        <v>239</v>
      </c>
      <c r="C173" s="83"/>
    </row>
    <row r="174" spans="1:3">
      <c r="A174" s="80">
        <v>2013102</v>
      </c>
      <c r="B174" s="81" t="s">
        <v>240</v>
      </c>
      <c r="C174" s="83"/>
    </row>
    <row r="175" spans="1:3">
      <c r="A175" s="80">
        <v>2013103</v>
      </c>
      <c r="B175" s="81" t="s">
        <v>241</v>
      </c>
      <c r="C175" s="83"/>
    </row>
    <row r="176" spans="1:3">
      <c r="A176" s="80">
        <v>2013105</v>
      </c>
      <c r="B176" s="81" t="s">
        <v>242</v>
      </c>
      <c r="C176" s="83"/>
    </row>
    <row r="177" spans="1:3">
      <c r="A177" s="80">
        <v>2013150</v>
      </c>
      <c r="B177" s="81" t="s">
        <v>243</v>
      </c>
      <c r="C177" s="83"/>
    </row>
    <row r="178" spans="1:3">
      <c r="A178" s="80">
        <v>2013199</v>
      </c>
      <c r="B178" s="81" t="s">
        <v>244</v>
      </c>
      <c r="C178" s="83"/>
    </row>
    <row r="179" spans="1:3">
      <c r="A179" s="77">
        <v>20132</v>
      </c>
      <c r="B179" s="78" t="s">
        <v>245</v>
      </c>
      <c r="C179" s="83"/>
    </row>
    <row r="180" spans="1:3">
      <c r="A180" s="80">
        <v>2013201</v>
      </c>
      <c r="B180" s="81" t="s">
        <v>246</v>
      </c>
      <c r="C180" s="83"/>
    </row>
    <row r="181" spans="1:3">
      <c r="A181" s="80">
        <v>2013202</v>
      </c>
      <c r="B181" s="81" t="s">
        <v>247</v>
      </c>
      <c r="C181" s="83"/>
    </row>
    <row r="182" spans="1:3">
      <c r="A182" s="80">
        <v>2013203</v>
      </c>
      <c r="B182" s="81" t="s">
        <v>248</v>
      </c>
      <c r="C182" s="83"/>
    </row>
    <row r="183" spans="1:3">
      <c r="A183" s="80">
        <v>2013204</v>
      </c>
      <c r="B183" s="81" t="s">
        <v>249</v>
      </c>
      <c r="C183" s="83"/>
    </row>
    <row r="184" spans="1:3">
      <c r="A184" s="80">
        <v>2013250</v>
      </c>
      <c r="B184" s="81" t="s">
        <v>250</v>
      </c>
      <c r="C184" s="83"/>
    </row>
    <row r="185" spans="1:3">
      <c r="A185" s="80">
        <v>2013299</v>
      </c>
      <c r="B185" s="81" t="s">
        <v>251</v>
      </c>
      <c r="C185" s="83"/>
    </row>
    <row r="186" spans="1:3">
      <c r="A186" s="77">
        <v>20133</v>
      </c>
      <c r="B186" s="78" t="s">
        <v>252</v>
      </c>
      <c r="C186" s="83"/>
    </row>
    <row r="187" spans="1:3">
      <c r="A187" s="80">
        <v>2013301</v>
      </c>
      <c r="B187" s="81" t="s">
        <v>253</v>
      </c>
      <c r="C187" s="83"/>
    </row>
    <row r="188" spans="1:3">
      <c r="A188" s="80">
        <v>2013302</v>
      </c>
      <c r="B188" s="81" t="s">
        <v>254</v>
      </c>
      <c r="C188" s="83"/>
    </row>
    <row r="189" spans="1:3">
      <c r="A189" s="80">
        <v>2013303</v>
      </c>
      <c r="B189" s="81" t="s">
        <v>255</v>
      </c>
      <c r="C189" s="83"/>
    </row>
    <row r="190" spans="1:3">
      <c r="A190" s="80">
        <v>2013304</v>
      </c>
      <c r="B190" s="81" t="s">
        <v>256</v>
      </c>
      <c r="C190" s="83"/>
    </row>
    <row r="191" spans="1:3">
      <c r="A191" s="80">
        <v>2013350</v>
      </c>
      <c r="B191" s="81" t="s">
        <v>257</v>
      </c>
      <c r="C191" s="83"/>
    </row>
    <row r="192" spans="1:3">
      <c r="A192" s="80">
        <v>2013399</v>
      </c>
      <c r="B192" s="81" t="s">
        <v>258</v>
      </c>
      <c r="C192" s="83"/>
    </row>
    <row r="193" spans="1:3">
      <c r="A193" s="77">
        <v>20134</v>
      </c>
      <c r="B193" s="78" t="s">
        <v>259</v>
      </c>
      <c r="C193" s="83"/>
    </row>
    <row r="194" spans="1:3">
      <c r="A194" s="80">
        <v>2013401</v>
      </c>
      <c r="B194" s="81" t="s">
        <v>260</v>
      </c>
      <c r="C194" s="83"/>
    </row>
    <row r="195" spans="1:3">
      <c r="A195" s="80">
        <v>2013402</v>
      </c>
      <c r="B195" s="81" t="s">
        <v>261</v>
      </c>
      <c r="C195" s="83"/>
    </row>
    <row r="196" spans="1:3">
      <c r="A196" s="80">
        <v>2013403</v>
      </c>
      <c r="B196" s="81" t="s">
        <v>262</v>
      </c>
      <c r="C196" s="83"/>
    </row>
    <row r="197" spans="1:3">
      <c r="A197" s="80">
        <v>2013404</v>
      </c>
      <c r="B197" s="81" t="s">
        <v>263</v>
      </c>
      <c r="C197" s="83"/>
    </row>
    <row r="198" spans="1:3">
      <c r="A198" s="80">
        <v>2013405</v>
      </c>
      <c r="B198" s="81" t="s">
        <v>264</v>
      </c>
      <c r="C198" s="83"/>
    </row>
    <row r="199" spans="1:3">
      <c r="A199" s="80">
        <v>2013450</v>
      </c>
      <c r="B199" s="81" t="s">
        <v>265</v>
      </c>
      <c r="C199" s="83"/>
    </row>
    <row r="200" spans="1:3">
      <c r="A200" s="80">
        <v>2013499</v>
      </c>
      <c r="B200" s="81" t="s">
        <v>266</v>
      </c>
      <c r="C200" s="83"/>
    </row>
    <row r="201" spans="1:3">
      <c r="A201" s="77">
        <v>20135</v>
      </c>
      <c r="B201" s="78" t="s">
        <v>267</v>
      </c>
      <c r="C201" s="83"/>
    </row>
    <row r="202" spans="1:3">
      <c r="A202" s="80">
        <v>2013501</v>
      </c>
      <c r="B202" s="81" t="s">
        <v>268</v>
      </c>
      <c r="C202" s="83"/>
    </row>
    <row r="203" spans="1:3">
      <c r="A203" s="80">
        <v>2013502</v>
      </c>
      <c r="B203" s="81" t="s">
        <v>269</v>
      </c>
      <c r="C203" s="83"/>
    </row>
    <row r="204" spans="1:3">
      <c r="A204" s="80">
        <v>2013503</v>
      </c>
      <c r="B204" s="81" t="s">
        <v>270</v>
      </c>
      <c r="C204" s="83"/>
    </row>
    <row r="205" spans="1:3">
      <c r="A205" s="80">
        <v>2013550</v>
      </c>
      <c r="B205" s="81" t="s">
        <v>271</v>
      </c>
      <c r="C205" s="83"/>
    </row>
    <row r="206" spans="1:3">
      <c r="A206" s="80">
        <v>2013599</v>
      </c>
      <c r="B206" s="81" t="s">
        <v>272</v>
      </c>
      <c r="C206" s="83"/>
    </row>
    <row r="207" spans="1:3">
      <c r="A207" s="77">
        <v>20136</v>
      </c>
      <c r="B207" s="78" t="s">
        <v>273</v>
      </c>
      <c r="C207" s="83"/>
    </row>
    <row r="208" spans="1:3">
      <c r="A208" s="80">
        <v>2013601</v>
      </c>
      <c r="B208" s="81" t="s">
        <v>274</v>
      </c>
      <c r="C208" s="83"/>
    </row>
    <row r="209" spans="1:3">
      <c r="A209" s="80">
        <v>2013602</v>
      </c>
      <c r="B209" s="81" t="s">
        <v>275</v>
      </c>
      <c r="C209" s="83"/>
    </row>
    <row r="210" spans="1:3">
      <c r="A210" s="80">
        <v>2013603</v>
      </c>
      <c r="B210" s="81" t="s">
        <v>276</v>
      </c>
      <c r="C210" s="83"/>
    </row>
    <row r="211" spans="1:3">
      <c r="A211" s="80">
        <v>2013650</v>
      </c>
      <c r="B211" s="81" t="s">
        <v>277</v>
      </c>
      <c r="C211" s="83"/>
    </row>
    <row r="212" spans="1:3">
      <c r="A212" s="80">
        <v>2013699</v>
      </c>
      <c r="B212" s="81" t="s">
        <v>278</v>
      </c>
      <c r="C212" s="83"/>
    </row>
    <row r="213" spans="1:3">
      <c r="A213" s="77">
        <v>20137</v>
      </c>
      <c r="B213" s="78" t="s">
        <v>279</v>
      </c>
      <c r="C213" s="83"/>
    </row>
    <row r="214" spans="1:3">
      <c r="A214" s="80">
        <v>2013701</v>
      </c>
      <c r="B214" s="81" t="s">
        <v>280</v>
      </c>
      <c r="C214" s="83"/>
    </row>
    <row r="215" spans="1:3">
      <c r="A215" s="80">
        <v>2013702</v>
      </c>
      <c r="B215" s="81" t="s">
        <v>281</v>
      </c>
      <c r="C215" s="83"/>
    </row>
    <row r="216" spans="1:3">
      <c r="A216" s="80">
        <v>2013703</v>
      </c>
      <c r="B216" s="81" t="s">
        <v>282</v>
      </c>
      <c r="C216" s="83"/>
    </row>
    <row r="217" spans="1:3">
      <c r="A217" s="80">
        <v>2013704</v>
      </c>
      <c r="B217" s="81" t="s">
        <v>283</v>
      </c>
      <c r="C217" s="83"/>
    </row>
    <row r="218" spans="1:3">
      <c r="A218" s="80">
        <v>2013750</v>
      </c>
      <c r="B218" s="81" t="s">
        <v>64</v>
      </c>
      <c r="C218" s="83"/>
    </row>
    <row r="219" spans="1:3">
      <c r="A219" s="80">
        <v>2013799</v>
      </c>
      <c r="B219" s="81" t="s">
        <v>284</v>
      </c>
      <c r="C219" s="83"/>
    </row>
    <row r="220" spans="1:3">
      <c r="A220" s="77">
        <v>20138</v>
      </c>
      <c r="B220" s="78" t="s">
        <v>285</v>
      </c>
      <c r="C220" s="83"/>
    </row>
    <row r="221" spans="1:3">
      <c r="A221" s="80">
        <v>2013801</v>
      </c>
      <c r="B221" s="81" t="s">
        <v>280</v>
      </c>
      <c r="C221" s="83"/>
    </row>
    <row r="222" spans="1:3">
      <c r="A222" s="80">
        <v>2013802</v>
      </c>
      <c r="B222" s="81" t="s">
        <v>281</v>
      </c>
      <c r="C222" s="83"/>
    </row>
    <row r="223" spans="1:3">
      <c r="A223" s="80">
        <v>2013803</v>
      </c>
      <c r="B223" s="81" t="s">
        <v>282</v>
      </c>
      <c r="C223" s="83"/>
    </row>
    <row r="224" spans="1:3">
      <c r="A224" s="80">
        <v>2013804</v>
      </c>
      <c r="B224" s="81" t="s">
        <v>286</v>
      </c>
      <c r="C224" s="83"/>
    </row>
    <row r="225" spans="1:3">
      <c r="A225" s="80">
        <v>2013805</v>
      </c>
      <c r="B225" s="81" t="s">
        <v>287</v>
      </c>
      <c r="C225" s="83"/>
    </row>
    <row r="226" spans="1:3">
      <c r="A226" s="80">
        <v>2013808</v>
      </c>
      <c r="B226" s="81" t="s">
        <v>288</v>
      </c>
      <c r="C226" s="83"/>
    </row>
    <row r="227" spans="1:3">
      <c r="A227" s="80">
        <v>2013810</v>
      </c>
      <c r="B227" s="81" t="s">
        <v>289</v>
      </c>
      <c r="C227" s="83"/>
    </row>
    <row r="228" spans="1:3">
      <c r="A228" s="80">
        <v>2013812</v>
      </c>
      <c r="B228" s="81" t="s">
        <v>290</v>
      </c>
      <c r="C228" s="83"/>
    </row>
    <row r="229" spans="1:3">
      <c r="A229" s="80">
        <v>2013813</v>
      </c>
      <c r="B229" s="81" t="s">
        <v>291</v>
      </c>
      <c r="C229" s="83"/>
    </row>
    <row r="230" spans="1:3">
      <c r="A230" s="80">
        <v>2013814</v>
      </c>
      <c r="B230" s="81" t="s">
        <v>292</v>
      </c>
      <c r="C230" s="83"/>
    </row>
    <row r="231" spans="1:3">
      <c r="A231" s="80">
        <v>2013815</v>
      </c>
      <c r="B231" s="81" t="s">
        <v>293</v>
      </c>
      <c r="C231" s="83"/>
    </row>
    <row r="232" spans="1:3">
      <c r="A232" s="80">
        <v>2013816</v>
      </c>
      <c r="B232" s="81" t="s">
        <v>294</v>
      </c>
      <c r="C232" s="83"/>
    </row>
    <row r="233" spans="1:3">
      <c r="A233" s="80">
        <v>2013850</v>
      </c>
      <c r="B233" s="81" t="s">
        <v>64</v>
      </c>
      <c r="C233" s="83"/>
    </row>
    <row r="234" spans="1:3">
      <c r="A234" s="80">
        <v>2013899</v>
      </c>
      <c r="B234" s="81" t="s">
        <v>295</v>
      </c>
      <c r="C234" s="83"/>
    </row>
    <row r="235" spans="1:3">
      <c r="A235" s="77">
        <v>20199</v>
      </c>
      <c r="B235" s="78" t="s">
        <v>296</v>
      </c>
      <c r="C235" s="83"/>
    </row>
    <row r="236" spans="1:3">
      <c r="A236" s="80">
        <v>2019901</v>
      </c>
      <c r="B236" s="81" t="s">
        <v>297</v>
      </c>
      <c r="C236" s="83"/>
    </row>
    <row r="237" spans="1:3">
      <c r="A237" s="80">
        <v>2019999</v>
      </c>
      <c r="B237" s="81" t="s">
        <v>296</v>
      </c>
      <c r="C237" s="83"/>
    </row>
    <row r="238" ht="20" customHeight="1" spans="1:3">
      <c r="A238" s="75">
        <v>202</v>
      </c>
      <c r="B238" s="75" t="s">
        <v>298</v>
      </c>
      <c r="C238" s="76">
        <f>SUM(C239+C246+C249+C252+C258+C263+C265+C270+C276)</f>
        <v>0</v>
      </c>
    </row>
    <row r="239" spans="1:3">
      <c r="A239" s="77">
        <v>20201</v>
      </c>
      <c r="B239" s="78" t="s">
        <v>299</v>
      </c>
      <c r="C239" s="83"/>
    </row>
    <row r="240" spans="1:3">
      <c r="A240" s="80">
        <v>2020101</v>
      </c>
      <c r="B240" s="81" t="s">
        <v>300</v>
      </c>
      <c r="C240" s="83"/>
    </row>
    <row r="241" spans="1:3">
      <c r="A241" s="80">
        <v>2020102</v>
      </c>
      <c r="B241" s="81" t="s">
        <v>301</v>
      </c>
      <c r="C241" s="83"/>
    </row>
    <row r="242" spans="1:3">
      <c r="A242" s="80">
        <v>2020103</v>
      </c>
      <c r="B242" s="81" t="s">
        <v>302</v>
      </c>
      <c r="C242" s="83"/>
    </row>
    <row r="243" spans="1:3">
      <c r="A243" s="80">
        <v>2020104</v>
      </c>
      <c r="B243" s="81" t="s">
        <v>303</v>
      </c>
      <c r="C243" s="83"/>
    </row>
    <row r="244" spans="1:3">
      <c r="A244" s="80">
        <v>2020150</v>
      </c>
      <c r="B244" s="81" t="s">
        <v>304</v>
      </c>
      <c r="C244" s="83"/>
    </row>
    <row r="245" spans="1:3">
      <c r="A245" s="80">
        <v>2020199</v>
      </c>
      <c r="B245" s="81" t="s">
        <v>305</v>
      </c>
      <c r="C245" s="83"/>
    </row>
    <row r="246" spans="1:3">
      <c r="A246" s="77">
        <v>20202</v>
      </c>
      <c r="B246" s="78" t="s">
        <v>306</v>
      </c>
      <c r="C246" s="83"/>
    </row>
    <row r="247" spans="1:3">
      <c r="A247" s="80">
        <v>2020201</v>
      </c>
      <c r="B247" s="81" t="s">
        <v>307</v>
      </c>
      <c r="C247" s="83"/>
    </row>
    <row r="248" spans="1:3">
      <c r="A248" s="80">
        <v>2020202</v>
      </c>
      <c r="B248" s="81" t="s">
        <v>308</v>
      </c>
      <c r="C248" s="83"/>
    </row>
    <row r="249" spans="1:3">
      <c r="A249" s="77">
        <v>20203</v>
      </c>
      <c r="B249" s="78" t="s">
        <v>309</v>
      </c>
      <c r="C249" s="83"/>
    </row>
    <row r="250" spans="1:3">
      <c r="A250" s="80">
        <v>2020304</v>
      </c>
      <c r="B250" s="81" t="s">
        <v>310</v>
      </c>
      <c r="C250" s="83"/>
    </row>
    <row r="251" spans="1:3">
      <c r="A251" s="80">
        <v>2020306</v>
      </c>
      <c r="B251" s="81" t="s">
        <v>309</v>
      </c>
      <c r="C251" s="83"/>
    </row>
    <row r="252" spans="1:3">
      <c r="A252" s="77">
        <v>20204</v>
      </c>
      <c r="B252" s="78" t="s">
        <v>311</v>
      </c>
      <c r="C252" s="83"/>
    </row>
    <row r="253" spans="1:3">
      <c r="A253" s="80">
        <v>2020401</v>
      </c>
      <c r="B253" s="81" t="s">
        <v>312</v>
      </c>
      <c r="C253" s="83"/>
    </row>
    <row r="254" spans="1:3">
      <c r="A254" s="80">
        <v>2020402</v>
      </c>
      <c r="B254" s="81" t="s">
        <v>313</v>
      </c>
      <c r="C254" s="83"/>
    </row>
    <row r="255" spans="1:3">
      <c r="A255" s="80">
        <v>2020403</v>
      </c>
      <c r="B255" s="81" t="s">
        <v>314</v>
      </c>
      <c r="C255" s="83"/>
    </row>
    <row r="256" spans="1:3">
      <c r="A256" s="80">
        <v>2020404</v>
      </c>
      <c r="B256" s="81" t="s">
        <v>315</v>
      </c>
      <c r="C256" s="83"/>
    </row>
    <row r="257" spans="1:3">
      <c r="A257" s="80">
        <v>2020499</v>
      </c>
      <c r="B257" s="81" t="s">
        <v>316</v>
      </c>
      <c r="C257" s="83"/>
    </row>
    <row r="258" spans="1:3">
      <c r="A258" s="77">
        <v>20205</v>
      </c>
      <c r="B258" s="78" t="s">
        <v>317</v>
      </c>
      <c r="C258" s="83"/>
    </row>
    <row r="259" spans="1:3">
      <c r="A259" s="80">
        <v>2020503</v>
      </c>
      <c r="B259" s="81" t="s">
        <v>318</v>
      </c>
      <c r="C259" s="83"/>
    </row>
    <row r="260" spans="1:3">
      <c r="A260" s="80">
        <v>2020504</v>
      </c>
      <c r="B260" s="81" t="s">
        <v>319</v>
      </c>
      <c r="C260" s="83"/>
    </row>
    <row r="261" spans="1:3">
      <c r="A261" s="80">
        <v>2020505</v>
      </c>
      <c r="B261" s="81" t="s">
        <v>320</v>
      </c>
      <c r="C261" s="83"/>
    </row>
    <row r="262" spans="1:3">
      <c r="A262" s="80">
        <v>2020599</v>
      </c>
      <c r="B262" s="81" t="s">
        <v>321</v>
      </c>
      <c r="C262" s="83"/>
    </row>
    <row r="263" spans="1:3">
      <c r="A263" s="77">
        <v>20206</v>
      </c>
      <c r="B263" s="78" t="s">
        <v>322</v>
      </c>
      <c r="C263" s="83"/>
    </row>
    <row r="264" spans="1:3">
      <c r="A264" s="80">
        <v>2020601</v>
      </c>
      <c r="B264" s="84" t="s">
        <v>322</v>
      </c>
      <c r="C264" s="83"/>
    </row>
    <row r="265" spans="1:3">
      <c r="A265" s="77">
        <v>20207</v>
      </c>
      <c r="B265" s="78" t="s">
        <v>323</v>
      </c>
      <c r="C265" s="83"/>
    </row>
    <row r="266" spans="1:3">
      <c r="A266" s="80">
        <v>2020701</v>
      </c>
      <c r="B266" s="81" t="s">
        <v>324</v>
      </c>
      <c r="C266" s="83"/>
    </row>
    <row r="267" spans="1:3">
      <c r="A267" s="80">
        <v>2020702</v>
      </c>
      <c r="B267" s="81" t="s">
        <v>325</v>
      </c>
      <c r="C267" s="83"/>
    </row>
    <row r="268" spans="1:3">
      <c r="A268" s="80">
        <v>2020703</v>
      </c>
      <c r="B268" s="81" t="s">
        <v>326</v>
      </c>
      <c r="C268" s="83"/>
    </row>
    <row r="269" spans="1:3">
      <c r="A269" s="80">
        <v>2020799</v>
      </c>
      <c r="B269" s="81" t="s">
        <v>327</v>
      </c>
      <c r="C269" s="83"/>
    </row>
    <row r="270" spans="1:3">
      <c r="A270" s="77">
        <v>20208</v>
      </c>
      <c r="B270" s="78" t="s">
        <v>328</v>
      </c>
      <c r="C270" s="83"/>
    </row>
    <row r="271" spans="1:3">
      <c r="A271" s="80">
        <v>2020801</v>
      </c>
      <c r="B271" s="81" t="s">
        <v>280</v>
      </c>
      <c r="C271" s="83"/>
    </row>
    <row r="272" spans="1:3">
      <c r="A272" s="80">
        <v>2020802</v>
      </c>
      <c r="B272" s="81" t="s">
        <v>281</v>
      </c>
      <c r="C272" s="83"/>
    </row>
    <row r="273" spans="1:3">
      <c r="A273" s="80">
        <v>2020803</v>
      </c>
      <c r="B273" s="81" t="s">
        <v>282</v>
      </c>
      <c r="C273" s="83"/>
    </row>
    <row r="274" spans="1:3">
      <c r="A274" s="80">
        <v>2020850</v>
      </c>
      <c r="B274" s="81" t="s">
        <v>64</v>
      </c>
      <c r="C274" s="83"/>
    </row>
    <row r="275" spans="1:3">
      <c r="A275" s="80">
        <v>2020899</v>
      </c>
      <c r="B275" s="81" t="s">
        <v>329</v>
      </c>
      <c r="C275" s="83"/>
    </row>
    <row r="276" spans="1:3">
      <c r="A276" s="77">
        <v>20299</v>
      </c>
      <c r="B276" s="78" t="s">
        <v>330</v>
      </c>
      <c r="C276" s="83"/>
    </row>
    <row r="277" spans="1:3">
      <c r="A277" s="80">
        <v>2029999</v>
      </c>
      <c r="B277" s="84" t="s">
        <v>330</v>
      </c>
      <c r="C277" s="83"/>
    </row>
    <row r="278" ht="19" customHeight="1" spans="1:3">
      <c r="A278" s="75">
        <v>203</v>
      </c>
      <c r="B278" s="75" t="s">
        <v>331</v>
      </c>
      <c r="C278" s="76">
        <f>SUM(C279+C281+C283+C285+C295)</f>
        <v>0</v>
      </c>
    </row>
    <row r="279" spans="1:3">
      <c r="A279" s="77">
        <v>20301</v>
      </c>
      <c r="B279" s="78" t="s">
        <v>332</v>
      </c>
      <c r="C279" s="83"/>
    </row>
    <row r="280" spans="1:3">
      <c r="A280" s="80">
        <v>2030101</v>
      </c>
      <c r="B280" s="84" t="s">
        <v>332</v>
      </c>
      <c r="C280" s="83"/>
    </row>
    <row r="281" spans="1:3">
      <c r="A281" s="77">
        <v>20304</v>
      </c>
      <c r="B281" s="78" t="s">
        <v>333</v>
      </c>
      <c r="C281" s="83"/>
    </row>
    <row r="282" spans="1:3">
      <c r="A282" s="80">
        <v>2030401</v>
      </c>
      <c r="B282" s="84" t="s">
        <v>333</v>
      </c>
      <c r="C282" s="83"/>
    </row>
    <row r="283" spans="1:3">
      <c r="A283" s="77">
        <v>20305</v>
      </c>
      <c r="B283" s="78" t="s">
        <v>334</v>
      </c>
      <c r="C283" s="83"/>
    </row>
    <row r="284" spans="1:3">
      <c r="A284" s="80">
        <v>2030501</v>
      </c>
      <c r="B284" s="84" t="s">
        <v>334</v>
      </c>
      <c r="C284" s="83"/>
    </row>
    <row r="285" spans="1:3">
      <c r="A285" s="77">
        <v>20306</v>
      </c>
      <c r="B285" s="78" t="s">
        <v>335</v>
      </c>
      <c r="C285" s="83"/>
    </row>
    <row r="286" spans="1:3">
      <c r="A286" s="80">
        <v>2030601</v>
      </c>
      <c r="B286" s="81" t="s">
        <v>336</v>
      </c>
      <c r="C286" s="83"/>
    </row>
    <row r="287" spans="1:3">
      <c r="A287" s="80">
        <v>2030602</v>
      </c>
      <c r="B287" s="81" t="s">
        <v>337</v>
      </c>
      <c r="C287" s="83"/>
    </row>
    <row r="288" spans="1:3">
      <c r="A288" s="80">
        <v>2030603</v>
      </c>
      <c r="B288" s="81" t="s">
        <v>338</v>
      </c>
      <c r="C288" s="83"/>
    </row>
    <row r="289" spans="1:3">
      <c r="A289" s="80">
        <v>2030604</v>
      </c>
      <c r="B289" s="81" t="s">
        <v>339</v>
      </c>
      <c r="C289" s="83"/>
    </row>
    <row r="290" spans="1:3">
      <c r="A290" s="80">
        <v>2030605</v>
      </c>
      <c r="B290" s="81" t="s">
        <v>340</v>
      </c>
      <c r="C290" s="83"/>
    </row>
    <row r="291" spans="1:3">
      <c r="A291" s="80">
        <v>2030606</v>
      </c>
      <c r="B291" s="81" t="s">
        <v>341</v>
      </c>
      <c r="C291" s="83"/>
    </row>
    <row r="292" spans="1:3">
      <c r="A292" s="80">
        <v>2030607</v>
      </c>
      <c r="B292" s="81" t="s">
        <v>342</v>
      </c>
      <c r="C292" s="83"/>
    </row>
    <row r="293" spans="1:3">
      <c r="A293" s="80">
        <v>2030608</v>
      </c>
      <c r="B293" s="81" t="s">
        <v>343</v>
      </c>
      <c r="C293" s="83"/>
    </row>
    <row r="294" spans="1:3">
      <c r="A294" s="80">
        <v>2030699</v>
      </c>
      <c r="B294" s="81" t="s">
        <v>344</v>
      </c>
      <c r="C294" s="83"/>
    </row>
    <row r="295" spans="1:3">
      <c r="A295" s="77">
        <v>20399</v>
      </c>
      <c r="B295" s="78" t="s">
        <v>345</v>
      </c>
      <c r="C295" s="83"/>
    </row>
    <row r="296" spans="1:3">
      <c r="A296" s="80">
        <v>2039999</v>
      </c>
      <c r="B296" s="84" t="s">
        <v>345</v>
      </c>
      <c r="C296" s="83"/>
    </row>
    <row r="297" ht="21" customHeight="1" spans="1:3">
      <c r="A297" s="75">
        <v>204</v>
      </c>
      <c r="B297" s="75" t="s">
        <v>346</v>
      </c>
      <c r="C297" s="76">
        <f>SUM(C298+C301+C312+C319+C327+C336+C350+C360+C370+C378+C384)</f>
        <v>0</v>
      </c>
    </row>
    <row r="298" spans="1:3">
      <c r="A298" s="77">
        <v>20401</v>
      </c>
      <c r="B298" s="78" t="s">
        <v>347</v>
      </c>
      <c r="C298" s="83"/>
    </row>
    <row r="299" spans="1:3">
      <c r="A299" s="80">
        <v>2040101</v>
      </c>
      <c r="B299" s="84" t="s">
        <v>347</v>
      </c>
      <c r="C299" s="83"/>
    </row>
    <row r="300" spans="1:3">
      <c r="A300" s="80">
        <v>2040199</v>
      </c>
      <c r="B300" s="81" t="s">
        <v>348</v>
      </c>
      <c r="C300" s="83"/>
    </row>
    <row r="301" spans="1:3">
      <c r="A301" s="77">
        <v>20402</v>
      </c>
      <c r="B301" s="78" t="s">
        <v>349</v>
      </c>
      <c r="C301" s="83"/>
    </row>
    <row r="302" spans="1:3">
      <c r="A302" s="80">
        <v>2040201</v>
      </c>
      <c r="B302" s="81" t="s">
        <v>350</v>
      </c>
      <c r="C302" s="83"/>
    </row>
    <row r="303" spans="1:3">
      <c r="A303" s="80">
        <v>2040202</v>
      </c>
      <c r="B303" s="81" t="s">
        <v>351</v>
      </c>
      <c r="C303" s="83"/>
    </row>
    <row r="304" spans="1:3">
      <c r="A304" s="80">
        <v>2040203</v>
      </c>
      <c r="B304" s="81" t="s">
        <v>352</v>
      </c>
      <c r="C304" s="83"/>
    </row>
    <row r="305" spans="1:3">
      <c r="A305" s="80">
        <v>2040219</v>
      </c>
      <c r="B305" s="81" t="s">
        <v>353</v>
      </c>
      <c r="C305" s="83"/>
    </row>
    <row r="306" spans="1:3">
      <c r="A306" s="80">
        <v>2040220</v>
      </c>
      <c r="B306" s="81" t="s">
        <v>354</v>
      </c>
      <c r="C306" s="83"/>
    </row>
    <row r="307" spans="1:3">
      <c r="A307" s="80">
        <v>2040221</v>
      </c>
      <c r="B307" s="81" t="s">
        <v>355</v>
      </c>
      <c r="C307" s="83"/>
    </row>
    <row r="308" spans="1:3">
      <c r="A308" s="80">
        <v>2040222</v>
      </c>
      <c r="B308" s="81" t="s">
        <v>356</v>
      </c>
      <c r="C308" s="83"/>
    </row>
    <row r="309" spans="1:3">
      <c r="A309" s="80">
        <v>2040223</v>
      </c>
      <c r="B309" s="81" t="s">
        <v>357</v>
      </c>
      <c r="C309" s="83"/>
    </row>
    <row r="310" spans="1:3">
      <c r="A310" s="80">
        <v>2040250</v>
      </c>
      <c r="B310" s="81" t="s">
        <v>358</v>
      </c>
      <c r="C310" s="83"/>
    </row>
    <row r="311" spans="1:3">
      <c r="A311" s="80">
        <v>2040299</v>
      </c>
      <c r="B311" s="81" t="s">
        <v>359</v>
      </c>
      <c r="C311" s="83"/>
    </row>
    <row r="312" spans="1:3">
      <c r="A312" s="77">
        <v>20403</v>
      </c>
      <c r="B312" s="78" t="s">
        <v>360</v>
      </c>
      <c r="C312" s="83"/>
    </row>
    <row r="313" spans="1:3">
      <c r="A313" s="80">
        <v>2040301</v>
      </c>
      <c r="B313" s="81" t="s">
        <v>361</v>
      </c>
      <c r="C313" s="83"/>
    </row>
    <row r="314" spans="1:3">
      <c r="A314" s="80">
        <v>2040302</v>
      </c>
      <c r="B314" s="81" t="s">
        <v>362</v>
      </c>
      <c r="C314" s="83"/>
    </row>
    <row r="315" spans="1:3">
      <c r="A315" s="80">
        <v>2040303</v>
      </c>
      <c r="B315" s="81" t="s">
        <v>363</v>
      </c>
      <c r="C315" s="83"/>
    </row>
    <row r="316" spans="1:3">
      <c r="A316" s="80">
        <v>2040304</v>
      </c>
      <c r="B316" s="81" t="s">
        <v>364</v>
      </c>
      <c r="C316" s="83"/>
    </row>
    <row r="317" spans="1:3">
      <c r="A317" s="80">
        <v>2040350</v>
      </c>
      <c r="B317" s="81" t="s">
        <v>365</v>
      </c>
      <c r="C317" s="83"/>
    </row>
    <row r="318" spans="1:3">
      <c r="A318" s="80">
        <v>2040399</v>
      </c>
      <c r="B318" s="81" t="s">
        <v>366</v>
      </c>
      <c r="C318" s="83"/>
    </row>
    <row r="319" spans="1:3">
      <c r="A319" s="77">
        <v>20404</v>
      </c>
      <c r="B319" s="78" t="s">
        <v>367</v>
      </c>
      <c r="C319" s="83"/>
    </row>
    <row r="320" spans="1:3">
      <c r="A320" s="80">
        <v>2040401</v>
      </c>
      <c r="B320" s="81" t="s">
        <v>368</v>
      </c>
      <c r="C320" s="83"/>
    </row>
    <row r="321" spans="1:3">
      <c r="A321" s="80">
        <v>2040402</v>
      </c>
      <c r="B321" s="81" t="s">
        <v>369</v>
      </c>
      <c r="C321" s="83"/>
    </row>
    <row r="322" spans="1:3">
      <c r="A322" s="80">
        <v>2040403</v>
      </c>
      <c r="B322" s="81" t="s">
        <v>370</v>
      </c>
      <c r="C322" s="83"/>
    </row>
    <row r="323" spans="1:3">
      <c r="A323" s="80">
        <v>2040409</v>
      </c>
      <c r="B323" s="81" t="s">
        <v>371</v>
      </c>
      <c r="C323" s="83"/>
    </row>
    <row r="324" spans="1:3">
      <c r="A324" s="80">
        <v>2040410</v>
      </c>
      <c r="B324" s="81" t="s">
        <v>372</v>
      </c>
      <c r="C324" s="83"/>
    </row>
    <row r="325" spans="1:3">
      <c r="A325" s="80">
        <v>2040450</v>
      </c>
      <c r="B325" s="81" t="s">
        <v>373</v>
      </c>
      <c r="C325" s="83"/>
    </row>
    <row r="326" spans="1:3">
      <c r="A326" s="80">
        <v>2040499</v>
      </c>
      <c r="B326" s="81" t="s">
        <v>374</v>
      </c>
      <c r="C326" s="83"/>
    </row>
    <row r="327" spans="1:3">
      <c r="A327" s="77">
        <v>20405</v>
      </c>
      <c r="B327" s="78" t="s">
        <v>375</v>
      </c>
      <c r="C327" s="83"/>
    </row>
    <row r="328" spans="1:3">
      <c r="A328" s="80">
        <v>2040501</v>
      </c>
      <c r="B328" s="81" t="s">
        <v>376</v>
      </c>
      <c r="C328" s="83"/>
    </row>
    <row r="329" spans="1:3">
      <c r="A329" s="80">
        <v>2040502</v>
      </c>
      <c r="B329" s="81" t="s">
        <v>377</v>
      </c>
      <c r="C329" s="83"/>
    </row>
    <row r="330" spans="1:3">
      <c r="A330" s="80">
        <v>2040503</v>
      </c>
      <c r="B330" s="81" t="s">
        <v>378</v>
      </c>
      <c r="C330" s="83"/>
    </row>
    <row r="331" spans="1:3">
      <c r="A331" s="80">
        <v>2040504</v>
      </c>
      <c r="B331" s="81" t="s">
        <v>379</v>
      </c>
      <c r="C331" s="83"/>
    </row>
    <row r="332" spans="1:3">
      <c r="A332" s="80">
        <v>2040505</v>
      </c>
      <c r="B332" s="81" t="s">
        <v>380</v>
      </c>
      <c r="C332" s="83"/>
    </row>
    <row r="333" spans="1:3">
      <c r="A333" s="80">
        <v>2040506</v>
      </c>
      <c r="B333" s="81" t="s">
        <v>381</v>
      </c>
      <c r="C333" s="83"/>
    </row>
    <row r="334" spans="1:3">
      <c r="A334" s="80">
        <v>2040550</v>
      </c>
      <c r="B334" s="81" t="s">
        <v>382</v>
      </c>
      <c r="C334" s="83"/>
    </row>
    <row r="335" spans="1:3">
      <c r="A335" s="80">
        <v>2040599</v>
      </c>
      <c r="B335" s="81" t="s">
        <v>383</v>
      </c>
      <c r="C335" s="83"/>
    </row>
    <row r="336" spans="1:3">
      <c r="A336" s="77">
        <v>20406</v>
      </c>
      <c r="B336" s="78" t="s">
        <v>384</v>
      </c>
      <c r="C336" s="83"/>
    </row>
    <row r="337" spans="1:3">
      <c r="A337" s="80">
        <v>2040601</v>
      </c>
      <c r="B337" s="81" t="s">
        <v>385</v>
      </c>
      <c r="C337" s="83"/>
    </row>
    <row r="338" spans="1:3">
      <c r="A338" s="80">
        <v>2040602</v>
      </c>
      <c r="B338" s="81" t="s">
        <v>386</v>
      </c>
      <c r="C338" s="83"/>
    </row>
    <row r="339" spans="1:3">
      <c r="A339" s="80">
        <v>2040603</v>
      </c>
      <c r="B339" s="81" t="s">
        <v>387</v>
      </c>
      <c r="C339" s="83"/>
    </row>
    <row r="340" spans="1:3">
      <c r="A340" s="80">
        <v>2040604</v>
      </c>
      <c r="B340" s="81" t="s">
        <v>388</v>
      </c>
      <c r="C340" s="83"/>
    </row>
    <row r="341" spans="1:3">
      <c r="A341" s="80">
        <v>2040605</v>
      </c>
      <c r="B341" s="81" t="s">
        <v>389</v>
      </c>
      <c r="C341" s="83"/>
    </row>
    <row r="342" spans="1:3">
      <c r="A342" s="80">
        <v>2040606</v>
      </c>
      <c r="B342" s="81" t="s">
        <v>390</v>
      </c>
      <c r="C342" s="83"/>
    </row>
    <row r="343" spans="1:3">
      <c r="A343" s="80">
        <v>2040607</v>
      </c>
      <c r="B343" s="81" t="s">
        <v>391</v>
      </c>
      <c r="C343" s="83"/>
    </row>
    <row r="344" spans="1:3">
      <c r="A344" s="80">
        <v>2040608</v>
      </c>
      <c r="B344" s="81" t="s">
        <v>392</v>
      </c>
      <c r="C344" s="83"/>
    </row>
    <row r="345" spans="1:3">
      <c r="A345" s="80">
        <v>2040610</v>
      </c>
      <c r="B345" s="81" t="s">
        <v>393</v>
      </c>
      <c r="C345" s="83"/>
    </row>
    <row r="346" spans="1:3">
      <c r="A346" s="80">
        <v>2040612</v>
      </c>
      <c r="B346" s="81" t="s">
        <v>394</v>
      </c>
      <c r="C346" s="83"/>
    </row>
    <row r="347" spans="1:3">
      <c r="A347" s="80">
        <v>2040613</v>
      </c>
      <c r="B347" s="81" t="s">
        <v>288</v>
      </c>
      <c r="C347" s="83"/>
    </row>
    <row r="348" spans="1:3">
      <c r="A348" s="80">
        <v>2040650</v>
      </c>
      <c r="B348" s="81" t="s">
        <v>395</v>
      </c>
      <c r="C348" s="83"/>
    </row>
    <row r="349" spans="1:3">
      <c r="A349" s="80">
        <v>2040699</v>
      </c>
      <c r="B349" s="81" t="s">
        <v>396</v>
      </c>
      <c r="C349" s="83"/>
    </row>
    <row r="350" spans="1:3">
      <c r="A350" s="77">
        <v>20407</v>
      </c>
      <c r="B350" s="78" t="s">
        <v>397</v>
      </c>
      <c r="C350" s="83"/>
    </row>
    <row r="351" spans="1:3">
      <c r="A351" s="80">
        <v>2040701</v>
      </c>
      <c r="B351" s="81" t="s">
        <v>398</v>
      </c>
      <c r="C351" s="83"/>
    </row>
    <row r="352" spans="1:3">
      <c r="A352" s="80">
        <v>2040702</v>
      </c>
      <c r="B352" s="81" t="s">
        <v>399</v>
      </c>
      <c r="C352" s="83"/>
    </row>
    <row r="353" spans="1:3">
      <c r="A353" s="80">
        <v>2040703</v>
      </c>
      <c r="B353" s="81" t="s">
        <v>400</v>
      </c>
      <c r="C353" s="83"/>
    </row>
    <row r="354" spans="1:3">
      <c r="A354" s="80">
        <v>2040704</v>
      </c>
      <c r="B354" s="81" t="s">
        <v>401</v>
      </c>
      <c r="C354" s="83"/>
    </row>
    <row r="355" spans="1:3">
      <c r="A355" s="80">
        <v>2040705</v>
      </c>
      <c r="B355" s="81" t="s">
        <v>402</v>
      </c>
      <c r="C355" s="83"/>
    </row>
    <row r="356" spans="1:3">
      <c r="A356" s="80">
        <v>2040706</v>
      </c>
      <c r="B356" s="81" t="s">
        <v>403</v>
      </c>
      <c r="C356" s="83"/>
    </row>
    <row r="357" spans="1:3">
      <c r="A357" s="80">
        <v>2040707</v>
      </c>
      <c r="B357" s="81" t="s">
        <v>288</v>
      </c>
      <c r="C357" s="83"/>
    </row>
    <row r="358" spans="1:3">
      <c r="A358" s="80">
        <v>2040750</v>
      </c>
      <c r="B358" s="81" t="s">
        <v>404</v>
      </c>
      <c r="C358" s="83"/>
    </row>
    <row r="359" spans="1:3">
      <c r="A359" s="80">
        <v>2040799</v>
      </c>
      <c r="B359" s="81" t="s">
        <v>405</v>
      </c>
      <c r="C359" s="83"/>
    </row>
    <row r="360" spans="1:3">
      <c r="A360" s="77">
        <v>20408</v>
      </c>
      <c r="B360" s="78" t="s">
        <v>406</v>
      </c>
      <c r="C360" s="83"/>
    </row>
    <row r="361" spans="1:3">
      <c r="A361" s="80">
        <v>2040801</v>
      </c>
      <c r="B361" s="81" t="s">
        <v>407</v>
      </c>
      <c r="C361" s="83"/>
    </row>
    <row r="362" spans="1:3">
      <c r="A362" s="80">
        <v>2040802</v>
      </c>
      <c r="B362" s="81" t="s">
        <v>408</v>
      </c>
      <c r="C362" s="83"/>
    </row>
    <row r="363" spans="1:3">
      <c r="A363" s="80">
        <v>2040803</v>
      </c>
      <c r="B363" s="81" t="s">
        <v>409</v>
      </c>
      <c r="C363" s="83"/>
    </row>
    <row r="364" spans="1:3">
      <c r="A364" s="80">
        <v>2040804</v>
      </c>
      <c r="B364" s="81" t="s">
        <v>410</v>
      </c>
      <c r="C364" s="83"/>
    </row>
    <row r="365" spans="1:3">
      <c r="A365" s="80">
        <v>2040805</v>
      </c>
      <c r="B365" s="81" t="s">
        <v>411</v>
      </c>
      <c r="C365" s="83"/>
    </row>
    <row r="366" spans="1:3">
      <c r="A366" s="80">
        <v>2040806</v>
      </c>
      <c r="B366" s="81" t="s">
        <v>412</v>
      </c>
      <c r="C366" s="83"/>
    </row>
    <row r="367" spans="1:3">
      <c r="A367" s="80">
        <v>2040807</v>
      </c>
      <c r="B367" s="81" t="s">
        <v>288</v>
      </c>
      <c r="C367" s="83"/>
    </row>
    <row r="368" spans="1:3">
      <c r="A368" s="80">
        <v>2040850</v>
      </c>
      <c r="B368" s="81" t="s">
        <v>413</v>
      </c>
      <c r="C368" s="83"/>
    </row>
    <row r="369" spans="1:3">
      <c r="A369" s="80">
        <v>2040899</v>
      </c>
      <c r="B369" s="81" t="s">
        <v>414</v>
      </c>
      <c r="C369" s="83"/>
    </row>
    <row r="370" spans="1:3">
      <c r="A370" s="77">
        <v>20409</v>
      </c>
      <c r="B370" s="78" t="s">
        <v>415</v>
      </c>
      <c r="C370" s="83"/>
    </row>
    <row r="371" spans="1:3">
      <c r="A371" s="80">
        <v>2040901</v>
      </c>
      <c r="B371" s="81" t="s">
        <v>416</v>
      </c>
      <c r="C371" s="83"/>
    </row>
    <row r="372" spans="1:3">
      <c r="A372" s="80">
        <v>2040902</v>
      </c>
      <c r="B372" s="81" t="s">
        <v>417</v>
      </c>
      <c r="C372" s="83"/>
    </row>
    <row r="373" spans="1:3">
      <c r="A373" s="80">
        <v>2040903</v>
      </c>
      <c r="B373" s="81" t="s">
        <v>418</v>
      </c>
      <c r="C373" s="83"/>
    </row>
    <row r="374" spans="1:3">
      <c r="A374" s="80">
        <v>2040904</v>
      </c>
      <c r="B374" s="81" t="s">
        <v>419</v>
      </c>
      <c r="C374" s="83"/>
    </row>
    <row r="375" spans="1:3">
      <c r="A375" s="80">
        <v>2040905</v>
      </c>
      <c r="B375" s="81" t="s">
        <v>420</v>
      </c>
      <c r="C375" s="83"/>
    </row>
    <row r="376" spans="1:3">
      <c r="A376" s="80">
        <v>2040950</v>
      </c>
      <c r="B376" s="81" t="s">
        <v>421</v>
      </c>
      <c r="C376" s="83"/>
    </row>
    <row r="377" spans="1:3">
      <c r="A377" s="80">
        <v>2040999</v>
      </c>
      <c r="B377" s="81" t="s">
        <v>422</v>
      </c>
      <c r="C377" s="83"/>
    </row>
    <row r="378" spans="1:3">
      <c r="A378" s="77">
        <v>20410</v>
      </c>
      <c r="B378" s="78" t="s">
        <v>423</v>
      </c>
      <c r="C378" s="83"/>
    </row>
    <row r="379" spans="1:3">
      <c r="A379" s="80">
        <v>2041001</v>
      </c>
      <c r="B379" s="81" t="s">
        <v>424</v>
      </c>
      <c r="C379" s="83"/>
    </row>
    <row r="380" spans="1:3">
      <c r="A380" s="80">
        <v>2041002</v>
      </c>
      <c r="B380" s="81" t="s">
        <v>425</v>
      </c>
      <c r="C380" s="83"/>
    </row>
    <row r="381" spans="1:3">
      <c r="A381" s="80">
        <v>2041006</v>
      </c>
      <c r="B381" s="81" t="s">
        <v>288</v>
      </c>
      <c r="C381" s="83"/>
    </row>
    <row r="382" spans="1:3">
      <c r="A382" s="80">
        <v>2041007</v>
      </c>
      <c r="B382" s="81" t="s">
        <v>426</v>
      </c>
      <c r="C382" s="83"/>
    </row>
    <row r="383" spans="1:3">
      <c r="A383" s="80">
        <v>2041099</v>
      </c>
      <c r="B383" s="81" t="s">
        <v>427</v>
      </c>
      <c r="C383" s="83"/>
    </row>
    <row r="384" spans="1:3">
      <c r="A384" s="77">
        <v>20499</v>
      </c>
      <c r="B384" s="78" t="s">
        <v>428</v>
      </c>
      <c r="C384" s="83"/>
    </row>
    <row r="385" spans="1:3">
      <c r="A385" s="80">
        <v>2049902</v>
      </c>
      <c r="B385" s="81" t="s">
        <v>429</v>
      </c>
      <c r="C385" s="83"/>
    </row>
    <row r="386" spans="1:3">
      <c r="A386" s="80">
        <v>2049999</v>
      </c>
      <c r="B386" s="81" t="s">
        <v>428</v>
      </c>
      <c r="C386" s="83"/>
    </row>
    <row r="387" ht="18" customHeight="1" spans="1:3">
      <c r="A387" s="75">
        <v>205</v>
      </c>
      <c r="B387" s="75" t="s">
        <v>430</v>
      </c>
      <c r="C387" s="76">
        <f>SUM(C388+C393+C400+C406+C412+C416+C420+C424+C430+C437)</f>
        <v>0</v>
      </c>
    </row>
    <row r="388" spans="1:3">
      <c r="A388" s="77">
        <v>20501</v>
      </c>
      <c r="B388" s="78" t="s">
        <v>431</v>
      </c>
      <c r="C388" s="83"/>
    </row>
    <row r="389" spans="1:3">
      <c r="A389" s="80">
        <v>2050101</v>
      </c>
      <c r="B389" s="81" t="s">
        <v>432</v>
      </c>
      <c r="C389" s="83"/>
    </row>
    <row r="390" spans="1:3">
      <c r="A390" s="80">
        <v>2050102</v>
      </c>
      <c r="B390" s="81" t="s">
        <v>433</v>
      </c>
      <c r="C390" s="83"/>
    </row>
    <row r="391" spans="1:3">
      <c r="A391" s="80">
        <v>2050103</v>
      </c>
      <c r="B391" s="81" t="s">
        <v>434</v>
      </c>
      <c r="C391" s="83"/>
    </row>
    <row r="392" spans="1:3">
      <c r="A392" s="80">
        <v>2050199</v>
      </c>
      <c r="B392" s="81" t="s">
        <v>435</v>
      </c>
      <c r="C392" s="83"/>
    </row>
    <row r="393" spans="1:3">
      <c r="A393" s="77">
        <v>20502</v>
      </c>
      <c r="B393" s="78" t="s">
        <v>436</v>
      </c>
      <c r="C393" s="83"/>
    </row>
    <row r="394" spans="1:3">
      <c r="A394" s="80">
        <v>2050201</v>
      </c>
      <c r="B394" s="81" t="s">
        <v>437</v>
      </c>
      <c r="C394" s="83"/>
    </row>
    <row r="395" spans="1:3">
      <c r="A395" s="80">
        <v>2050202</v>
      </c>
      <c r="B395" s="81" t="s">
        <v>438</v>
      </c>
      <c r="C395" s="83"/>
    </row>
    <row r="396" spans="1:3">
      <c r="A396" s="80">
        <v>2050203</v>
      </c>
      <c r="B396" s="81" t="s">
        <v>439</v>
      </c>
      <c r="C396" s="83"/>
    </row>
    <row r="397" spans="1:3">
      <c r="A397" s="80">
        <v>2050204</v>
      </c>
      <c r="B397" s="81" t="s">
        <v>440</v>
      </c>
      <c r="C397" s="83"/>
    </row>
    <row r="398" spans="1:3">
      <c r="A398" s="80">
        <v>2050205</v>
      </c>
      <c r="B398" s="81" t="s">
        <v>441</v>
      </c>
      <c r="C398" s="83"/>
    </row>
    <row r="399" spans="1:3">
      <c r="A399" s="80">
        <v>2050299</v>
      </c>
      <c r="B399" s="81" t="s">
        <v>442</v>
      </c>
      <c r="C399" s="83"/>
    </row>
    <row r="400" spans="1:3">
      <c r="A400" s="77">
        <v>20503</v>
      </c>
      <c r="B400" s="78" t="s">
        <v>443</v>
      </c>
      <c r="C400" s="83"/>
    </row>
    <row r="401" spans="1:3">
      <c r="A401" s="80">
        <v>2050301</v>
      </c>
      <c r="B401" s="81" t="s">
        <v>444</v>
      </c>
      <c r="C401" s="83"/>
    </row>
    <row r="402" spans="1:3">
      <c r="A402" s="80">
        <v>2050302</v>
      </c>
      <c r="B402" s="81" t="s">
        <v>445</v>
      </c>
      <c r="C402" s="83"/>
    </row>
    <row r="403" spans="1:3">
      <c r="A403" s="80">
        <v>2050303</v>
      </c>
      <c r="B403" s="81" t="s">
        <v>446</v>
      </c>
      <c r="C403" s="83"/>
    </row>
    <row r="404" spans="1:3">
      <c r="A404" s="80">
        <v>2050305</v>
      </c>
      <c r="B404" s="81" t="s">
        <v>447</v>
      </c>
      <c r="C404" s="83"/>
    </row>
    <row r="405" spans="1:3">
      <c r="A405" s="80">
        <v>2050399</v>
      </c>
      <c r="B405" s="81" t="s">
        <v>448</v>
      </c>
      <c r="C405" s="83"/>
    </row>
    <row r="406" spans="1:3">
      <c r="A406" s="77">
        <v>20504</v>
      </c>
      <c r="B406" s="78" t="s">
        <v>449</v>
      </c>
      <c r="C406" s="83"/>
    </row>
    <row r="407" spans="1:3">
      <c r="A407" s="80">
        <v>2050401</v>
      </c>
      <c r="B407" s="81" t="s">
        <v>450</v>
      </c>
      <c r="C407" s="83"/>
    </row>
    <row r="408" spans="1:3">
      <c r="A408" s="80">
        <v>2050402</v>
      </c>
      <c r="B408" s="81" t="s">
        <v>451</v>
      </c>
      <c r="C408" s="83"/>
    </row>
    <row r="409" spans="1:3">
      <c r="A409" s="80">
        <v>2050403</v>
      </c>
      <c r="B409" s="81" t="s">
        <v>452</v>
      </c>
      <c r="C409" s="83"/>
    </row>
    <row r="410" spans="1:3">
      <c r="A410" s="80">
        <v>2050404</v>
      </c>
      <c r="B410" s="81" t="s">
        <v>453</v>
      </c>
      <c r="C410" s="83"/>
    </row>
    <row r="411" spans="1:3">
      <c r="A411" s="80">
        <v>2050499</v>
      </c>
      <c r="B411" s="81" t="s">
        <v>454</v>
      </c>
      <c r="C411" s="83"/>
    </row>
    <row r="412" spans="1:3">
      <c r="A412" s="77">
        <v>20505</v>
      </c>
      <c r="B412" s="78" t="s">
        <v>455</v>
      </c>
      <c r="C412" s="83"/>
    </row>
    <row r="413" spans="1:3">
      <c r="A413" s="80">
        <v>2050501</v>
      </c>
      <c r="B413" s="81" t="s">
        <v>456</v>
      </c>
      <c r="C413" s="83"/>
    </row>
    <row r="414" spans="1:3">
      <c r="A414" s="80">
        <v>2050502</v>
      </c>
      <c r="B414" s="81" t="s">
        <v>457</v>
      </c>
      <c r="C414" s="83"/>
    </row>
    <row r="415" spans="1:3">
      <c r="A415" s="80">
        <v>2050599</v>
      </c>
      <c r="B415" s="81" t="s">
        <v>458</v>
      </c>
      <c r="C415" s="83"/>
    </row>
    <row r="416" spans="1:3">
      <c r="A416" s="77">
        <v>20506</v>
      </c>
      <c r="B416" s="78" t="s">
        <v>459</v>
      </c>
      <c r="C416" s="83"/>
    </row>
    <row r="417" spans="1:3">
      <c r="A417" s="80">
        <v>2050601</v>
      </c>
      <c r="B417" s="81" t="s">
        <v>460</v>
      </c>
      <c r="C417" s="83"/>
    </row>
    <row r="418" spans="1:3">
      <c r="A418" s="80">
        <v>2050602</v>
      </c>
      <c r="B418" s="81" t="s">
        <v>461</v>
      </c>
      <c r="C418" s="83"/>
    </row>
    <row r="419" spans="1:3">
      <c r="A419" s="80">
        <v>2050699</v>
      </c>
      <c r="B419" s="81" t="s">
        <v>462</v>
      </c>
      <c r="C419" s="83"/>
    </row>
    <row r="420" spans="1:3">
      <c r="A420" s="77">
        <v>20507</v>
      </c>
      <c r="B420" s="78" t="s">
        <v>463</v>
      </c>
      <c r="C420" s="83"/>
    </row>
    <row r="421" spans="1:3">
      <c r="A421" s="80">
        <v>2050701</v>
      </c>
      <c r="B421" s="81" t="s">
        <v>464</v>
      </c>
      <c r="C421" s="83"/>
    </row>
    <row r="422" spans="1:3">
      <c r="A422" s="80">
        <v>2050702</v>
      </c>
      <c r="B422" s="81" t="s">
        <v>465</v>
      </c>
      <c r="C422" s="83"/>
    </row>
    <row r="423" spans="1:3">
      <c r="A423" s="80">
        <v>2050799</v>
      </c>
      <c r="B423" s="81" t="s">
        <v>466</v>
      </c>
      <c r="C423" s="83"/>
    </row>
    <row r="424" spans="1:3">
      <c r="A424" s="77">
        <v>20508</v>
      </c>
      <c r="B424" s="78" t="s">
        <v>467</v>
      </c>
      <c r="C424" s="83"/>
    </row>
    <row r="425" spans="1:3">
      <c r="A425" s="80">
        <v>2050801</v>
      </c>
      <c r="B425" s="81" t="s">
        <v>468</v>
      </c>
      <c r="C425" s="83"/>
    </row>
    <row r="426" spans="1:3">
      <c r="A426" s="80">
        <v>2050802</v>
      </c>
      <c r="B426" s="81" t="s">
        <v>469</v>
      </c>
      <c r="C426" s="83"/>
    </row>
    <row r="427" spans="1:3">
      <c r="A427" s="80">
        <v>2050803</v>
      </c>
      <c r="B427" s="81" t="s">
        <v>470</v>
      </c>
      <c r="C427" s="83"/>
    </row>
    <row r="428" spans="1:3">
      <c r="A428" s="80">
        <v>2050804</v>
      </c>
      <c r="B428" s="81" t="s">
        <v>471</v>
      </c>
      <c r="C428" s="83"/>
    </row>
    <row r="429" spans="1:3">
      <c r="A429" s="80">
        <v>2050899</v>
      </c>
      <c r="B429" s="81" t="s">
        <v>472</v>
      </c>
      <c r="C429" s="83"/>
    </row>
    <row r="430" spans="1:3">
      <c r="A430" s="77">
        <v>20509</v>
      </c>
      <c r="B430" s="78" t="s">
        <v>473</v>
      </c>
      <c r="C430" s="83"/>
    </row>
    <row r="431" spans="1:3">
      <c r="A431" s="80">
        <v>2050901</v>
      </c>
      <c r="B431" s="81" t="s">
        <v>474</v>
      </c>
      <c r="C431" s="83"/>
    </row>
    <row r="432" spans="1:3">
      <c r="A432" s="80">
        <v>2050902</v>
      </c>
      <c r="B432" s="81" t="s">
        <v>475</v>
      </c>
      <c r="C432" s="83"/>
    </row>
    <row r="433" spans="1:3">
      <c r="A433" s="80">
        <v>2050903</v>
      </c>
      <c r="B433" s="81" t="s">
        <v>476</v>
      </c>
      <c r="C433" s="83"/>
    </row>
    <row r="434" spans="1:3">
      <c r="A434" s="80">
        <v>2050904</v>
      </c>
      <c r="B434" s="81" t="s">
        <v>477</v>
      </c>
      <c r="C434" s="83"/>
    </row>
    <row r="435" spans="1:3">
      <c r="A435" s="80">
        <v>2050905</v>
      </c>
      <c r="B435" s="81" t="s">
        <v>478</v>
      </c>
      <c r="C435" s="83"/>
    </row>
    <row r="436" spans="1:3">
      <c r="A436" s="80">
        <v>2050999</v>
      </c>
      <c r="B436" s="81" t="s">
        <v>479</v>
      </c>
      <c r="C436" s="83"/>
    </row>
    <row r="437" spans="1:3">
      <c r="A437" s="77">
        <v>20599</v>
      </c>
      <c r="B437" s="78" t="s">
        <v>480</v>
      </c>
      <c r="C437" s="83"/>
    </row>
    <row r="438" spans="1:3">
      <c r="A438" s="80">
        <v>2059999</v>
      </c>
      <c r="B438" s="84" t="s">
        <v>480</v>
      </c>
      <c r="C438" s="83"/>
    </row>
    <row r="439" ht="21" customHeight="1" spans="1:3">
      <c r="A439" s="75">
        <v>206</v>
      </c>
      <c r="B439" s="75" t="s">
        <v>481</v>
      </c>
      <c r="C439" s="76">
        <f>SUM(C440+C445+C454+C460+C465+C470+C475+C482+C486+C490)</f>
        <v>0</v>
      </c>
    </row>
    <row r="440" ht="16" customHeight="1" spans="1:3">
      <c r="A440" s="77">
        <v>20601</v>
      </c>
      <c r="B440" s="78" t="s">
        <v>482</v>
      </c>
      <c r="C440" s="83"/>
    </row>
    <row r="441" spans="1:3">
      <c r="A441" s="80">
        <v>2060101</v>
      </c>
      <c r="B441" s="81" t="s">
        <v>483</v>
      </c>
      <c r="C441" s="83"/>
    </row>
    <row r="442" spans="1:3">
      <c r="A442" s="80">
        <v>2060102</v>
      </c>
      <c r="B442" s="81" t="s">
        <v>484</v>
      </c>
      <c r="C442" s="83"/>
    </row>
    <row r="443" spans="1:3">
      <c r="A443" s="80">
        <v>2060103</v>
      </c>
      <c r="B443" s="81" t="s">
        <v>485</v>
      </c>
      <c r="C443" s="83"/>
    </row>
    <row r="444" spans="1:3">
      <c r="A444" s="80">
        <v>2060199</v>
      </c>
      <c r="B444" s="81" t="s">
        <v>486</v>
      </c>
      <c r="C444" s="83"/>
    </row>
    <row r="445" spans="1:3">
      <c r="A445" s="77">
        <v>20602</v>
      </c>
      <c r="B445" s="78" t="s">
        <v>487</v>
      </c>
      <c r="C445" s="83"/>
    </row>
    <row r="446" spans="1:3">
      <c r="A446" s="80">
        <v>2060201</v>
      </c>
      <c r="B446" s="81" t="s">
        <v>488</v>
      </c>
      <c r="C446" s="83"/>
    </row>
    <row r="447" spans="1:3">
      <c r="A447" s="80">
        <v>2060203</v>
      </c>
      <c r="B447" s="81" t="s">
        <v>489</v>
      </c>
      <c r="C447" s="83"/>
    </row>
    <row r="448" spans="1:3">
      <c r="A448" s="80">
        <v>2060204</v>
      </c>
      <c r="B448" s="81" t="s">
        <v>490</v>
      </c>
      <c r="C448" s="83"/>
    </row>
    <row r="449" spans="1:3">
      <c r="A449" s="80">
        <v>2060205</v>
      </c>
      <c r="B449" s="81" t="s">
        <v>491</v>
      </c>
      <c r="C449" s="83"/>
    </row>
    <row r="450" spans="1:3">
      <c r="A450" s="80">
        <v>2060206</v>
      </c>
      <c r="B450" s="81" t="s">
        <v>492</v>
      </c>
      <c r="C450" s="83"/>
    </row>
    <row r="451" spans="1:3">
      <c r="A451" s="80">
        <v>2060207</v>
      </c>
      <c r="B451" s="81" t="s">
        <v>493</v>
      </c>
      <c r="C451" s="83"/>
    </row>
    <row r="452" spans="1:3">
      <c r="A452" s="80">
        <v>2060208</v>
      </c>
      <c r="B452" s="81" t="s">
        <v>494</v>
      </c>
      <c r="C452" s="83"/>
    </row>
    <row r="453" spans="1:3">
      <c r="A453" s="80">
        <v>2060299</v>
      </c>
      <c r="B453" s="81" t="s">
        <v>495</v>
      </c>
      <c r="C453" s="83"/>
    </row>
    <row r="454" spans="1:3">
      <c r="A454" s="77">
        <v>20603</v>
      </c>
      <c r="B454" s="78" t="s">
        <v>496</v>
      </c>
      <c r="C454" s="83"/>
    </row>
    <row r="455" spans="1:3">
      <c r="A455" s="80">
        <v>2060301</v>
      </c>
      <c r="B455" s="81" t="s">
        <v>497</v>
      </c>
      <c r="C455" s="83"/>
    </row>
    <row r="456" spans="1:3">
      <c r="A456" s="80">
        <v>2060302</v>
      </c>
      <c r="B456" s="81" t="s">
        <v>498</v>
      </c>
      <c r="C456" s="83"/>
    </row>
    <row r="457" spans="1:3">
      <c r="A457" s="80">
        <v>2060303</v>
      </c>
      <c r="B457" s="81" t="s">
        <v>499</v>
      </c>
      <c r="C457" s="83"/>
    </row>
    <row r="458" spans="1:3">
      <c r="A458" s="80">
        <v>2060304</v>
      </c>
      <c r="B458" s="81" t="s">
        <v>500</v>
      </c>
      <c r="C458" s="83"/>
    </row>
    <row r="459" spans="1:3">
      <c r="A459" s="80">
        <v>2060399</v>
      </c>
      <c r="B459" s="81" t="s">
        <v>501</v>
      </c>
      <c r="C459" s="83"/>
    </row>
    <row r="460" spans="1:3">
      <c r="A460" s="77">
        <v>20604</v>
      </c>
      <c r="B460" s="78" t="s">
        <v>502</v>
      </c>
      <c r="C460" s="83"/>
    </row>
    <row r="461" spans="1:3">
      <c r="A461" s="80">
        <v>2060401</v>
      </c>
      <c r="B461" s="81" t="s">
        <v>503</v>
      </c>
      <c r="C461" s="83"/>
    </row>
    <row r="462" spans="1:3">
      <c r="A462" s="80">
        <v>2060404</v>
      </c>
      <c r="B462" s="81" t="s">
        <v>504</v>
      </c>
      <c r="C462" s="83"/>
    </row>
    <row r="463" spans="1:3">
      <c r="A463" s="80">
        <v>2060405</v>
      </c>
      <c r="B463" s="81" t="s">
        <v>505</v>
      </c>
      <c r="C463" s="83"/>
    </row>
    <row r="464" spans="1:3">
      <c r="A464" s="80">
        <v>2060499</v>
      </c>
      <c r="B464" s="81" t="s">
        <v>506</v>
      </c>
      <c r="C464" s="83"/>
    </row>
    <row r="465" spans="1:3">
      <c r="A465" s="77">
        <v>20605</v>
      </c>
      <c r="B465" s="78" t="s">
        <v>507</v>
      </c>
      <c r="C465" s="83"/>
    </row>
    <row r="466" spans="1:3">
      <c r="A466" s="80">
        <v>2060501</v>
      </c>
      <c r="B466" s="81" t="s">
        <v>508</v>
      </c>
      <c r="C466" s="83"/>
    </row>
    <row r="467" spans="1:3">
      <c r="A467" s="80">
        <v>2060502</v>
      </c>
      <c r="B467" s="81" t="s">
        <v>509</v>
      </c>
      <c r="C467" s="83"/>
    </row>
    <row r="468" spans="1:3">
      <c r="A468" s="80">
        <v>2060503</v>
      </c>
      <c r="B468" s="81" t="s">
        <v>510</v>
      </c>
      <c r="C468" s="83"/>
    </row>
    <row r="469" spans="1:3">
      <c r="A469" s="80">
        <v>2060599</v>
      </c>
      <c r="B469" s="81" t="s">
        <v>511</v>
      </c>
      <c r="C469" s="83"/>
    </row>
    <row r="470" spans="1:3">
      <c r="A470" s="77">
        <v>20606</v>
      </c>
      <c r="B470" s="78" t="s">
        <v>512</v>
      </c>
      <c r="C470" s="83"/>
    </row>
    <row r="471" spans="1:3">
      <c r="A471" s="80">
        <v>2060601</v>
      </c>
      <c r="B471" s="81" t="s">
        <v>513</v>
      </c>
      <c r="C471" s="83"/>
    </row>
    <row r="472" spans="1:3">
      <c r="A472" s="80">
        <v>2060602</v>
      </c>
      <c r="B472" s="81" t="s">
        <v>514</v>
      </c>
      <c r="C472" s="83"/>
    </row>
    <row r="473" spans="1:3">
      <c r="A473" s="80">
        <v>2060603</v>
      </c>
      <c r="B473" s="81" t="s">
        <v>515</v>
      </c>
      <c r="C473" s="83"/>
    </row>
    <row r="474" spans="1:3">
      <c r="A474" s="80">
        <v>2060699</v>
      </c>
      <c r="B474" s="81" t="s">
        <v>516</v>
      </c>
      <c r="C474" s="83"/>
    </row>
    <row r="475" spans="1:3">
      <c r="A475" s="77">
        <v>20607</v>
      </c>
      <c r="B475" s="78" t="s">
        <v>517</v>
      </c>
      <c r="C475" s="83"/>
    </row>
    <row r="476" spans="1:3">
      <c r="A476" s="80">
        <v>2060701</v>
      </c>
      <c r="B476" s="81" t="s">
        <v>518</v>
      </c>
      <c r="C476" s="83"/>
    </row>
    <row r="477" spans="1:3">
      <c r="A477" s="80">
        <v>2060702</v>
      </c>
      <c r="B477" s="81" t="s">
        <v>519</v>
      </c>
      <c r="C477" s="83"/>
    </row>
    <row r="478" spans="1:3">
      <c r="A478" s="80">
        <v>2060703</v>
      </c>
      <c r="B478" s="81" t="s">
        <v>520</v>
      </c>
      <c r="C478" s="83"/>
    </row>
    <row r="479" spans="1:3">
      <c r="A479" s="80">
        <v>2060704</v>
      </c>
      <c r="B479" s="81" t="s">
        <v>521</v>
      </c>
      <c r="C479" s="83"/>
    </row>
    <row r="480" spans="1:3">
      <c r="A480" s="80">
        <v>2060705</v>
      </c>
      <c r="B480" s="81" t="s">
        <v>522</v>
      </c>
      <c r="C480" s="83"/>
    </row>
    <row r="481" spans="1:3">
      <c r="A481" s="80">
        <v>2060799</v>
      </c>
      <c r="B481" s="81" t="s">
        <v>523</v>
      </c>
      <c r="C481" s="83"/>
    </row>
    <row r="482" spans="1:3">
      <c r="A482" s="77">
        <v>20608</v>
      </c>
      <c r="B482" s="78" t="s">
        <v>524</v>
      </c>
      <c r="C482" s="83"/>
    </row>
    <row r="483" spans="1:3">
      <c r="A483" s="80">
        <v>2060801</v>
      </c>
      <c r="B483" s="81" t="s">
        <v>525</v>
      </c>
      <c r="C483" s="83"/>
    </row>
    <row r="484" spans="1:3">
      <c r="A484" s="80">
        <v>2060802</v>
      </c>
      <c r="B484" s="81" t="s">
        <v>526</v>
      </c>
      <c r="C484" s="83"/>
    </row>
    <row r="485" spans="1:3">
      <c r="A485" s="80">
        <v>2060899</v>
      </c>
      <c r="B485" s="81" t="s">
        <v>527</v>
      </c>
      <c r="C485" s="83"/>
    </row>
    <row r="486" spans="1:3">
      <c r="A486" s="77">
        <v>20609</v>
      </c>
      <c r="B486" s="78" t="s">
        <v>528</v>
      </c>
      <c r="C486" s="83"/>
    </row>
    <row r="487" spans="1:3">
      <c r="A487" s="80">
        <v>2060901</v>
      </c>
      <c r="B487" s="81" t="s">
        <v>529</v>
      </c>
      <c r="C487" s="83"/>
    </row>
    <row r="488" spans="1:3">
      <c r="A488" s="80">
        <v>2060902</v>
      </c>
      <c r="B488" s="81" t="s">
        <v>530</v>
      </c>
      <c r="C488" s="83"/>
    </row>
    <row r="489" spans="1:3">
      <c r="A489" s="80">
        <v>2060999</v>
      </c>
      <c r="B489" s="81" t="s">
        <v>531</v>
      </c>
      <c r="C489" s="83"/>
    </row>
    <row r="490" spans="1:3">
      <c r="A490" s="77">
        <v>20699</v>
      </c>
      <c r="B490" s="78" t="s">
        <v>539</v>
      </c>
      <c r="C490" s="83"/>
    </row>
    <row r="491" spans="1:3">
      <c r="A491" s="80">
        <v>2069901</v>
      </c>
      <c r="B491" s="81" t="s">
        <v>540</v>
      </c>
      <c r="C491" s="83"/>
    </row>
    <row r="492" spans="1:3">
      <c r="A492" s="80">
        <v>2069902</v>
      </c>
      <c r="B492" s="81" t="s">
        <v>541</v>
      </c>
      <c r="C492" s="83"/>
    </row>
    <row r="493" spans="1:3">
      <c r="A493" s="80">
        <v>2069903</v>
      </c>
      <c r="B493" s="81" t="s">
        <v>542</v>
      </c>
      <c r="C493" s="83"/>
    </row>
    <row r="494" spans="1:3">
      <c r="A494" s="80">
        <v>2069999</v>
      </c>
      <c r="B494" s="81" t="s">
        <v>539</v>
      </c>
      <c r="C494" s="83"/>
    </row>
    <row r="495" ht="21" customHeight="1" spans="1:3">
      <c r="A495" s="75">
        <v>207</v>
      </c>
      <c r="B495" s="75" t="s">
        <v>543</v>
      </c>
      <c r="C495" s="76">
        <f>SUM(C496+C512+C520+C531+C540+C548)</f>
        <v>0</v>
      </c>
    </row>
    <row r="496" spans="1:3">
      <c r="A496" s="77">
        <v>20701</v>
      </c>
      <c r="B496" s="78" t="s">
        <v>544</v>
      </c>
      <c r="C496" s="83"/>
    </row>
    <row r="497" spans="1:3">
      <c r="A497" s="80">
        <v>2070101</v>
      </c>
      <c r="B497" s="81" t="s">
        <v>545</v>
      </c>
      <c r="C497" s="83"/>
    </row>
    <row r="498" spans="1:3">
      <c r="A498" s="80">
        <v>2070102</v>
      </c>
      <c r="B498" s="81" t="s">
        <v>546</v>
      </c>
      <c r="C498" s="83"/>
    </row>
    <row r="499" spans="1:3">
      <c r="A499" s="80">
        <v>2070103</v>
      </c>
      <c r="B499" s="81" t="s">
        <v>547</v>
      </c>
      <c r="C499" s="83"/>
    </row>
    <row r="500" spans="1:3">
      <c r="A500" s="80">
        <v>2070104</v>
      </c>
      <c r="B500" s="81" t="s">
        <v>548</v>
      </c>
      <c r="C500" s="83"/>
    </row>
    <row r="501" spans="1:3">
      <c r="A501" s="80">
        <v>2070105</v>
      </c>
      <c r="B501" s="81" t="s">
        <v>549</v>
      </c>
      <c r="C501" s="83"/>
    </row>
    <row r="502" spans="1:3">
      <c r="A502" s="80">
        <v>2070106</v>
      </c>
      <c r="B502" s="81" t="s">
        <v>550</v>
      </c>
      <c r="C502" s="83"/>
    </row>
    <row r="503" spans="1:3">
      <c r="A503" s="80">
        <v>2070107</v>
      </c>
      <c r="B503" s="81" t="s">
        <v>551</v>
      </c>
      <c r="C503" s="83"/>
    </row>
    <row r="504" spans="1:3">
      <c r="A504" s="80">
        <v>2070108</v>
      </c>
      <c r="B504" s="81" t="s">
        <v>552</v>
      </c>
      <c r="C504" s="83"/>
    </row>
    <row r="505" spans="1:3">
      <c r="A505" s="80">
        <v>2070109</v>
      </c>
      <c r="B505" s="81" t="s">
        <v>553</v>
      </c>
      <c r="C505" s="83"/>
    </row>
    <row r="506" spans="1:3">
      <c r="A506" s="80">
        <v>2070110</v>
      </c>
      <c r="B506" s="81" t="s">
        <v>554</v>
      </c>
      <c r="C506" s="83"/>
    </row>
    <row r="507" spans="1:3">
      <c r="A507" s="80">
        <v>2070111</v>
      </c>
      <c r="B507" s="81" t="s">
        <v>555</v>
      </c>
      <c r="C507" s="83"/>
    </row>
    <row r="508" spans="1:3">
      <c r="A508" s="80">
        <v>2070112</v>
      </c>
      <c r="B508" s="81" t="s">
        <v>556</v>
      </c>
      <c r="C508" s="83"/>
    </row>
    <row r="509" spans="1:3">
      <c r="A509" s="80">
        <v>2070113</v>
      </c>
      <c r="B509" s="81" t="s">
        <v>557</v>
      </c>
      <c r="C509" s="83"/>
    </row>
    <row r="510" spans="1:3">
      <c r="A510" s="80">
        <v>2070114</v>
      </c>
      <c r="B510" s="81" t="s">
        <v>558</v>
      </c>
      <c r="C510" s="83"/>
    </row>
    <row r="511" spans="1:3">
      <c r="A511" s="80">
        <v>2070199</v>
      </c>
      <c r="B511" s="81" t="s">
        <v>559</v>
      </c>
      <c r="C511" s="83"/>
    </row>
    <row r="512" spans="1:3">
      <c r="A512" s="77">
        <v>20702</v>
      </c>
      <c r="B512" s="78" t="s">
        <v>560</v>
      </c>
      <c r="C512" s="83"/>
    </row>
    <row r="513" spans="1:3">
      <c r="A513" s="80">
        <v>2070201</v>
      </c>
      <c r="B513" s="81" t="s">
        <v>561</v>
      </c>
      <c r="C513" s="83"/>
    </row>
    <row r="514" spans="1:3">
      <c r="A514" s="80">
        <v>2070202</v>
      </c>
      <c r="B514" s="81" t="s">
        <v>562</v>
      </c>
      <c r="C514" s="83"/>
    </row>
    <row r="515" spans="1:3">
      <c r="A515" s="80">
        <v>2070203</v>
      </c>
      <c r="B515" s="81" t="s">
        <v>563</v>
      </c>
      <c r="C515" s="83"/>
    </row>
    <row r="516" spans="1:3">
      <c r="A516" s="80">
        <v>2070204</v>
      </c>
      <c r="B516" s="81" t="s">
        <v>564</v>
      </c>
      <c r="C516" s="83"/>
    </row>
    <row r="517" spans="1:3">
      <c r="A517" s="80">
        <v>2070205</v>
      </c>
      <c r="B517" s="81" t="s">
        <v>565</v>
      </c>
      <c r="C517" s="83"/>
    </row>
    <row r="518" spans="1:3">
      <c r="A518" s="80">
        <v>2070206</v>
      </c>
      <c r="B518" s="81" t="s">
        <v>566</v>
      </c>
      <c r="C518" s="83"/>
    </row>
    <row r="519" spans="1:3">
      <c r="A519" s="80">
        <v>2070299</v>
      </c>
      <c r="B519" s="81" t="s">
        <v>567</v>
      </c>
      <c r="C519" s="83"/>
    </row>
    <row r="520" spans="1:3">
      <c r="A520" s="77">
        <v>20703</v>
      </c>
      <c r="B520" s="78" t="s">
        <v>568</v>
      </c>
      <c r="C520" s="83"/>
    </row>
    <row r="521" spans="1:3">
      <c r="A521" s="80">
        <v>2070301</v>
      </c>
      <c r="B521" s="81" t="s">
        <v>569</v>
      </c>
      <c r="C521" s="83"/>
    </row>
    <row r="522" spans="1:3">
      <c r="A522" s="80">
        <v>2070302</v>
      </c>
      <c r="B522" s="81" t="s">
        <v>570</v>
      </c>
      <c r="C522" s="83"/>
    </row>
    <row r="523" spans="1:3">
      <c r="A523" s="80">
        <v>2070303</v>
      </c>
      <c r="B523" s="81" t="s">
        <v>571</v>
      </c>
      <c r="C523" s="83"/>
    </row>
    <row r="524" spans="1:3">
      <c r="A524" s="80">
        <v>2070304</v>
      </c>
      <c r="B524" s="81" t="s">
        <v>572</v>
      </c>
      <c r="C524" s="83"/>
    </row>
    <row r="525" spans="1:3">
      <c r="A525" s="80">
        <v>2070305</v>
      </c>
      <c r="B525" s="81" t="s">
        <v>573</v>
      </c>
      <c r="C525" s="83"/>
    </row>
    <row r="526" spans="1:3">
      <c r="A526" s="80">
        <v>2070306</v>
      </c>
      <c r="B526" s="81" t="s">
        <v>574</v>
      </c>
      <c r="C526" s="83"/>
    </row>
    <row r="527" spans="1:3">
      <c r="A527" s="80">
        <v>2070307</v>
      </c>
      <c r="B527" s="81" t="s">
        <v>575</v>
      </c>
      <c r="C527" s="83"/>
    </row>
    <row r="528" spans="1:3">
      <c r="A528" s="80">
        <v>2070308</v>
      </c>
      <c r="B528" s="81" t="s">
        <v>576</v>
      </c>
      <c r="C528" s="83"/>
    </row>
    <row r="529" spans="1:3">
      <c r="A529" s="80">
        <v>2070309</v>
      </c>
      <c r="B529" s="81" t="s">
        <v>577</v>
      </c>
      <c r="C529" s="83"/>
    </row>
    <row r="530" spans="1:3">
      <c r="A530" s="80">
        <v>2070399</v>
      </c>
      <c r="B530" s="81" t="s">
        <v>578</v>
      </c>
      <c r="C530" s="83"/>
    </row>
    <row r="531" spans="1:3">
      <c r="A531" s="77">
        <v>20706</v>
      </c>
      <c r="B531" s="78" t="s">
        <v>579</v>
      </c>
      <c r="C531" s="83"/>
    </row>
    <row r="532" spans="1:3">
      <c r="A532" s="80">
        <v>2070601</v>
      </c>
      <c r="B532" s="81" t="s">
        <v>280</v>
      </c>
      <c r="C532" s="83"/>
    </row>
    <row r="533" spans="1:3">
      <c r="A533" s="80">
        <v>2070602</v>
      </c>
      <c r="B533" s="81" t="s">
        <v>281</v>
      </c>
      <c r="C533" s="83"/>
    </row>
    <row r="534" spans="1:3">
      <c r="A534" s="80">
        <v>2070603</v>
      </c>
      <c r="B534" s="81" t="s">
        <v>282</v>
      </c>
      <c r="C534" s="83"/>
    </row>
    <row r="535" spans="1:3">
      <c r="A535" s="80">
        <v>2070604</v>
      </c>
      <c r="B535" s="81" t="s">
        <v>580</v>
      </c>
      <c r="C535" s="83"/>
    </row>
    <row r="536" spans="1:3">
      <c r="A536" s="80">
        <v>2070605</v>
      </c>
      <c r="B536" s="81" t="s">
        <v>581</v>
      </c>
      <c r="C536" s="83"/>
    </row>
    <row r="537" spans="1:3">
      <c r="A537" s="80">
        <v>2070606</v>
      </c>
      <c r="B537" s="81" t="s">
        <v>582</v>
      </c>
      <c r="C537" s="83"/>
    </row>
    <row r="538" spans="1:3">
      <c r="A538" s="80">
        <v>2070607</v>
      </c>
      <c r="B538" s="81" t="s">
        <v>583</v>
      </c>
      <c r="C538" s="83"/>
    </row>
    <row r="539" spans="1:3">
      <c r="A539" s="80">
        <v>2070699</v>
      </c>
      <c r="B539" s="81" t="s">
        <v>584</v>
      </c>
      <c r="C539" s="83"/>
    </row>
    <row r="540" spans="1:3">
      <c r="A540" s="77">
        <v>20708</v>
      </c>
      <c r="B540" s="78" t="s">
        <v>591</v>
      </c>
      <c r="C540" s="83"/>
    </row>
    <row r="541" spans="1:3">
      <c r="A541" s="80">
        <v>2070801</v>
      </c>
      <c r="B541" s="81" t="s">
        <v>280</v>
      </c>
      <c r="C541" s="83"/>
    </row>
    <row r="542" spans="1:3">
      <c r="A542" s="80">
        <v>2070802</v>
      </c>
      <c r="B542" s="81" t="s">
        <v>281</v>
      </c>
      <c r="C542" s="83"/>
    </row>
    <row r="543" spans="1:3">
      <c r="A543" s="80">
        <v>2070803</v>
      </c>
      <c r="B543" s="81" t="s">
        <v>282</v>
      </c>
      <c r="C543" s="83"/>
    </row>
    <row r="544" spans="1:3">
      <c r="A544" s="80">
        <v>2070806</v>
      </c>
      <c r="B544" s="81" t="s">
        <v>592</v>
      </c>
      <c r="C544" s="83"/>
    </row>
    <row r="545" spans="1:3">
      <c r="A545" s="80">
        <v>2070807</v>
      </c>
      <c r="B545" s="81" t="s">
        <v>593</v>
      </c>
      <c r="C545" s="83"/>
    </row>
    <row r="546" spans="1:3">
      <c r="A546" s="80">
        <v>2070808</v>
      </c>
      <c r="B546" s="81" t="s">
        <v>594</v>
      </c>
      <c r="C546" s="83"/>
    </row>
    <row r="547" spans="1:3">
      <c r="A547" s="80">
        <v>2070899</v>
      </c>
      <c r="B547" s="81" t="s">
        <v>595</v>
      </c>
      <c r="C547" s="83"/>
    </row>
    <row r="548" spans="1:3">
      <c r="A548" s="77">
        <v>20799</v>
      </c>
      <c r="B548" s="78" t="s">
        <v>605</v>
      </c>
      <c r="C548" s="83"/>
    </row>
    <row r="549" spans="1:3">
      <c r="A549" s="80">
        <v>2079902</v>
      </c>
      <c r="B549" s="81" t="s">
        <v>606</v>
      </c>
      <c r="C549" s="83"/>
    </row>
    <row r="550" spans="1:3">
      <c r="A550" s="80">
        <v>2079903</v>
      </c>
      <c r="B550" s="81" t="s">
        <v>607</v>
      </c>
      <c r="C550" s="83"/>
    </row>
    <row r="551" spans="1:3">
      <c r="A551" s="80">
        <v>2079999</v>
      </c>
      <c r="B551" s="81" t="s">
        <v>605</v>
      </c>
      <c r="C551" s="83"/>
    </row>
    <row r="552" ht="18" customHeight="1" spans="1:3">
      <c r="A552" s="75">
        <v>208</v>
      </c>
      <c r="B552" s="75" t="s">
        <v>608</v>
      </c>
      <c r="C552" s="76">
        <f>SUM(C553+C572+C580+C584+C593+C597+C607+C615+C622+C630+C639+C644+C647+C650+C653+C656+C659+C663+C667+C675+C678)</f>
        <v>0</v>
      </c>
    </row>
    <row r="553" ht="15" customHeight="1" spans="1:3">
      <c r="A553" s="77">
        <v>20801</v>
      </c>
      <c r="B553" s="78" t="s">
        <v>609</v>
      </c>
      <c r="C553" s="83"/>
    </row>
    <row r="554" spans="1:3">
      <c r="A554" s="80">
        <v>2080101</v>
      </c>
      <c r="B554" s="81" t="s">
        <v>610</v>
      </c>
      <c r="C554" s="83"/>
    </row>
    <row r="555" spans="1:3">
      <c r="A555" s="80">
        <v>2080102</v>
      </c>
      <c r="B555" s="81" t="s">
        <v>611</v>
      </c>
      <c r="C555" s="83"/>
    </row>
    <row r="556" spans="1:3">
      <c r="A556" s="80">
        <v>2080103</v>
      </c>
      <c r="B556" s="81" t="s">
        <v>612</v>
      </c>
      <c r="C556" s="83"/>
    </row>
    <row r="557" spans="1:3">
      <c r="A557" s="80">
        <v>2080104</v>
      </c>
      <c r="B557" s="81" t="s">
        <v>613</v>
      </c>
      <c r="C557" s="83"/>
    </row>
    <row r="558" spans="1:3">
      <c r="A558" s="80">
        <v>2080105</v>
      </c>
      <c r="B558" s="81" t="s">
        <v>614</v>
      </c>
      <c r="C558" s="83"/>
    </row>
    <row r="559" spans="1:3">
      <c r="A559" s="80">
        <v>2080106</v>
      </c>
      <c r="B559" s="81" t="s">
        <v>615</v>
      </c>
      <c r="C559" s="83"/>
    </row>
    <row r="560" spans="1:3">
      <c r="A560" s="80">
        <v>2080107</v>
      </c>
      <c r="B560" s="81" t="s">
        <v>616</v>
      </c>
      <c r="C560" s="83"/>
    </row>
    <row r="561" spans="1:3">
      <c r="A561" s="80">
        <v>2080108</v>
      </c>
      <c r="B561" s="81" t="s">
        <v>617</v>
      </c>
      <c r="C561" s="83"/>
    </row>
    <row r="562" spans="1:3">
      <c r="A562" s="80">
        <v>2080109</v>
      </c>
      <c r="B562" s="81" t="s">
        <v>618</v>
      </c>
      <c r="C562" s="83"/>
    </row>
    <row r="563" spans="1:3">
      <c r="A563" s="80">
        <v>2080110</v>
      </c>
      <c r="B563" s="81" t="s">
        <v>619</v>
      </c>
      <c r="C563" s="83"/>
    </row>
    <row r="564" spans="1:3">
      <c r="A564" s="80">
        <v>2080111</v>
      </c>
      <c r="B564" s="81" t="s">
        <v>620</v>
      </c>
      <c r="C564" s="83"/>
    </row>
    <row r="565" spans="1:3">
      <c r="A565" s="80">
        <v>2080112</v>
      </c>
      <c r="B565" s="81" t="s">
        <v>621</v>
      </c>
      <c r="C565" s="83"/>
    </row>
    <row r="566" spans="1:3">
      <c r="A566" s="80">
        <v>2080113</v>
      </c>
      <c r="B566" s="81" t="s">
        <v>622</v>
      </c>
      <c r="C566" s="83"/>
    </row>
    <row r="567" spans="1:3">
      <c r="A567" s="80">
        <v>2080114</v>
      </c>
      <c r="B567" s="81" t="s">
        <v>623</v>
      </c>
      <c r="C567" s="83"/>
    </row>
    <row r="568" spans="1:3">
      <c r="A568" s="80">
        <v>2080115</v>
      </c>
      <c r="B568" s="81" t="s">
        <v>624</v>
      </c>
      <c r="C568" s="83"/>
    </row>
    <row r="569" spans="1:3">
      <c r="A569" s="80">
        <v>2080116</v>
      </c>
      <c r="B569" s="81" t="s">
        <v>625</v>
      </c>
      <c r="C569" s="83"/>
    </row>
    <row r="570" spans="1:3">
      <c r="A570" s="80">
        <v>2080150</v>
      </c>
      <c r="B570" s="81" t="s">
        <v>626</v>
      </c>
      <c r="C570" s="83"/>
    </row>
    <row r="571" spans="1:3">
      <c r="A571" s="80">
        <v>2080199</v>
      </c>
      <c r="B571" s="81" t="s">
        <v>627</v>
      </c>
      <c r="C571" s="83"/>
    </row>
    <row r="572" spans="1:3">
      <c r="A572" s="77">
        <v>20802</v>
      </c>
      <c r="B572" s="78" t="s">
        <v>628</v>
      </c>
      <c r="C572" s="83"/>
    </row>
    <row r="573" spans="1:3">
      <c r="A573" s="80">
        <v>2080201</v>
      </c>
      <c r="B573" s="81" t="s">
        <v>629</v>
      </c>
      <c r="C573" s="83"/>
    </row>
    <row r="574" spans="1:3">
      <c r="A574" s="80">
        <v>2080202</v>
      </c>
      <c r="B574" s="81" t="s">
        <v>630</v>
      </c>
      <c r="C574" s="83"/>
    </row>
    <row r="575" spans="1:3">
      <c r="A575" s="80">
        <v>2080203</v>
      </c>
      <c r="B575" s="81" t="s">
        <v>631</v>
      </c>
      <c r="C575" s="83"/>
    </row>
    <row r="576" spans="1:3">
      <c r="A576" s="80">
        <v>2080206</v>
      </c>
      <c r="B576" s="81" t="s">
        <v>632</v>
      </c>
      <c r="C576" s="83"/>
    </row>
    <row r="577" spans="1:3">
      <c r="A577" s="80">
        <v>2080207</v>
      </c>
      <c r="B577" s="81" t="s">
        <v>633</v>
      </c>
      <c r="C577" s="83"/>
    </row>
    <row r="578" spans="1:3">
      <c r="A578" s="80">
        <v>2080208</v>
      </c>
      <c r="B578" s="81" t="s">
        <v>634</v>
      </c>
      <c r="C578" s="83"/>
    </row>
    <row r="579" spans="1:3">
      <c r="A579" s="80">
        <v>2080299</v>
      </c>
      <c r="B579" s="81" t="s">
        <v>635</v>
      </c>
      <c r="C579" s="83"/>
    </row>
    <row r="580" spans="1:3">
      <c r="A580" s="77">
        <v>20804</v>
      </c>
      <c r="B580" s="78" t="s">
        <v>636</v>
      </c>
      <c r="C580" s="83"/>
    </row>
    <row r="581" spans="1:3">
      <c r="A581" s="80">
        <v>2080402</v>
      </c>
      <c r="B581" s="81" t="s">
        <v>637</v>
      </c>
      <c r="C581" s="83"/>
    </row>
    <row r="582" spans="1:3">
      <c r="A582" s="80">
        <v>2080451</v>
      </c>
      <c r="B582" s="81" t="s">
        <v>638</v>
      </c>
      <c r="C582" s="83"/>
    </row>
    <row r="583" spans="1:3">
      <c r="A583" s="80">
        <v>2080499</v>
      </c>
      <c r="B583" s="81" t="s">
        <v>639</v>
      </c>
      <c r="C583" s="83"/>
    </row>
    <row r="584" spans="1:3">
      <c r="A584" s="77">
        <v>20805</v>
      </c>
      <c r="B584" s="78" t="s">
        <v>640</v>
      </c>
      <c r="C584" s="83"/>
    </row>
    <row r="585" spans="1:3">
      <c r="A585" s="80">
        <v>2080501</v>
      </c>
      <c r="B585" s="81" t="s">
        <v>641</v>
      </c>
      <c r="C585" s="83"/>
    </row>
    <row r="586" spans="1:3">
      <c r="A586" s="80">
        <v>2080502</v>
      </c>
      <c r="B586" s="81" t="s">
        <v>642</v>
      </c>
      <c r="C586" s="83"/>
    </row>
    <row r="587" spans="1:3">
      <c r="A587" s="80">
        <v>2080503</v>
      </c>
      <c r="B587" s="81" t="s">
        <v>643</v>
      </c>
      <c r="C587" s="83"/>
    </row>
    <row r="588" spans="1:3">
      <c r="A588" s="80">
        <v>2080505</v>
      </c>
      <c r="B588" s="81" t="s">
        <v>644</v>
      </c>
      <c r="C588" s="83"/>
    </row>
    <row r="589" spans="1:3">
      <c r="A589" s="80">
        <v>2080506</v>
      </c>
      <c r="B589" s="81" t="s">
        <v>645</v>
      </c>
      <c r="C589" s="83"/>
    </row>
    <row r="590" spans="1:3">
      <c r="A590" s="80">
        <v>2080507</v>
      </c>
      <c r="B590" s="81" t="s">
        <v>646</v>
      </c>
      <c r="C590" s="83"/>
    </row>
    <row r="591" spans="1:3">
      <c r="A591" s="80">
        <v>2080508</v>
      </c>
      <c r="B591" s="81" t="s">
        <v>647</v>
      </c>
      <c r="C591" s="83"/>
    </row>
    <row r="592" spans="1:3">
      <c r="A592" s="80">
        <v>2080599</v>
      </c>
      <c r="B592" s="81" t="s">
        <v>648</v>
      </c>
      <c r="C592" s="83"/>
    </row>
    <row r="593" spans="1:3">
      <c r="A593" s="77">
        <v>20806</v>
      </c>
      <c r="B593" s="78" t="s">
        <v>649</v>
      </c>
      <c r="C593" s="83"/>
    </row>
    <row r="594" spans="1:3">
      <c r="A594" s="80">
        <v>2080601</v>
      </c>
      <c r="B594" s="81" t="s">
        <v>650</v>
      </c>
      <c r="C594" s="83"/>
    </row>
    <row r="595" spans="1:3">
      <c r="A595" s="80">
        <v>2080602</v>
      </c>
      <c r="B595" s="81" t="s">
        <v>651</v>
      </c>
      <c r="C595" s="83"/>
    </row>
    <row r="596" spans="1:3">
      <c r="A596" s="80">
        <v>2080699</v>
      </c>
      <c r="B596" s="81" t="s">
        <v>652</v>
      </c>
      <c r="C596" s="83"/>
    </row>
    <row r="597" spans="1:3">
      <c r="A597" s="77">
        <v>20807</v>
      </c>
      <c r="B597" s="78" t="s">
        <v>653</v>
      </c>
      <c r="C597" s="83"/>
    </row>
    <row r="598" spans="1:3">
      <c r="A598" s="80">
        <v>2080701</v>
      </c>
      <c r="B598" s="81" t="s">
        <v>654</v>
      </c>
      <c r="C598" s="83"/>
    </row>
    <row r="599" spans="1:3">
      <c r="A599" s="80">
        <v>2080702</v>
      </c>
      <c r="B599" s="81" t="s">
        <v>655</v>
      </c>
      <c r="C599" s="83"/>
    </row>
    <row r="600" spans="1:3">
      <c r="A600" s="80">
        <v>2080704</v>
      </c>
      <c r="B600" s="81" t="s">
        <v>656</v>
      </c>
      <c r="C600" s="83"/>
    </row>
    <row r="601" spans="1:3">
      <c r="A601" s="80">
        <v>2080705</v>
      </c>
      <c r="B601" s="81" t="s">
        <v>657</v>
      </c>
      <c r="C601" s="83"/>
    </row>
    <row r="602" spans="1:3">
      <c r="A602" s="80">
        <v>2080709</v>
      </c>
      <c r="B602" s="81" t="s">
        <v>658</v>
      </c>
      <c r="C602" s="83"/>
    </row>
    <row r="603" spans="1:3">
      <c r="A603" s="80">
        <v>2080711</v>
      </c>
      <c r="B603" s="81" t="s">
        <v>659</v>
      </c>
      <c r="C603" s="83"/>
    </row>
    <row r="604" spans="1:3">
      <c r="A604" s="80">
        <v>2080712</v>
      </c>
      <c r="B604" s="81" t="s">
        <v>660</v>
      </c>
      <c r="C604" s="83"/>
    </row>
    <row r="605" spans="1:3">
      <c r="A605" s="80">
        <v>2080713</v>
      </c>
      <c r="B605" s="81" t="s">
        <v>661</v>
      </c>
      <c r="C605" s="83"/>
    </row>
    <row r="606" spans="1:3">
      <c r="A606" s="80">
        <v>2080799</v>
      </c>
      <c r="B606" s="81" t="s">
        <v>662</v>
      </c>
      <c r="C606" s="83"/>
    </row>
    <row r="607" spans="1:3">
      <c r="A607" s="77">
        <v>20808</v>
      </c>
      <c r="B607" s="78" t="s">
        <v>663</v>
      </c>
      <c r="C607" s="83"/>
    </row>
    <row r="608" spans="1:3">
      <c r="A608" s="80">
        <v>2080801</v>
      </c>
      <c r="B608" s="81" t="s">
        <v>664</v>
      </c>
      <c r="C608" s="83"/>
    </row>
    <row r="609" spans="1:3">
      <c r="A609" s="80">
        <v>2080802</v>
      </c>
      <c r="B609" s="81" t="s">
        <v>665</v>
      </c>
      <c r="C609" s="83"/>
    </row>
    <row r="610" spans="1:3">
      <c r="A610" s="80">
        <v>2080803</v>
      </c>
      <c r="B610" s="81" t="s">
        <v>666</v>
      </c>
      <c r="C610" s="83"/>
    </row>
    <row r="611" spans="1:3">
      <c r="A611" s="80">
        <v>2080804</v>
      </c>
      <c r="B611" s="81" t="s">
        <v>667</v>
      </c>
      <c r="C611" s="83"/>
    </row>
    <row r="612" spans="1:3">
      <c r="A612" s="80">
        <v>2080805</v>
      </c>
      <c r="B612" s="81" t="s">
        <v>668</v>
      </c>
      <c r="C612" s="83"/>
    </row>
    <row r="613" spans="1:3">
      <c r="A613" s="80">
        <v>2080806</v>
      </c>
      <c r="B613" s="81" t="s">
        <v>669</v>
      </c>
      <c r="C613" s="83"/>
    </row>
    <row r="614" spans="1:3">
      <c r="A614" s="80">
        <v>2080899</v>
      </c>
      <c r="B614" s="81" t="s">
        <v>670</v>
      </c>
      <c r="C614" s="83"/>
    </row>
    <row r="615" spans="1:3">
      <c r="A615" s="77">
        <v>20809</v>
      </c>
      <c r="B615" s="78" t="s">
        <v>671</v>
      </c>
      <c r="C615" s="83"/>
    </row>
    <row r="616" spans="1:3">
      <c r="A616" s="80">
        <v>2080901</v>
      </c>
      <c r="B616" s="81" t="s">
        <v>672</v>
      </c>
      <c r="C616" s="83"/>
    </row>
    <row r="617" spans="1:3">
      <c r="A617" s="80">
        <v>2080902</v>
      </c>
      <c r="B617" s="81" t="s">
        <v>673</v>
      </c>
      <c r="C617" s="83"/>
    </row>
    <row r="618" spans="1:3">
      <c r="A618" s="80">
        <v>2080903</v>
      </c>
      <c r="B618" s="81" t="s">
        <v>674</v>
      </c>
      <c r="C618" s="83"/>
    </row>
    <row r="619" spans="1:3">
      <c r="A619" s="80">
        <v>2080904</v>
      </c>
      <c r="B619" s="81" t="s">
        <v>675</v>
      </c>
      <c r="C619" s="83"/>
    </row>
    <row r="620" spans="1:3">
      <c r="A620" s="80">
        <v>2080905</v>
      </c>
      <c r="B620" s="81" t="s">
        <v>676</v>
      </c>
      <c r="C620" s="83"/>
    </row>
    <row r="621" spans="1:3">
      <c r="A621" s="80">
        <v>2080999</v>
      </c>
      <c r="B621" s="81" t="s">
        <v>677</v>
      </c>
      <c r="C621" s="83"/>
    </row>
    <row r="622" spans="1:3">
      <c r="A622" s="77">
        <v>20810</v>
      </c>
      <c r="B622" s="78" t="s">
        <v>678</v>
      </c>
      <c r="C622" s="83"/>
    </row>
    <row r="623" spans="1:3">
      <c r="A623" s="80">
        <v>2081001</v>
      </c>
      <c r="B623" s="81" t="s">
        <v>679</v>
      </c>
      <c r="C623" s="83"/>
    </row>
    <row r="624" spans="1:3">
      <c r="A624" s="80">
        <v>2081002</v>
      </c>
      <c r="B624" s="81" t="s">
        <v>680</v>
      </c>
      <c r="C624" s="83"/>
    </row>
    <row r="625" spans="1:3">
      <c r="A625" s="80">
        <v>2081003</v>
      </c>
      <c r="B625" s="81" t="s">
        <v>681</v>
      </c>
      <c r="C625" s="83"/>
    </row>
    <row r="626" spans="1:3">
      <c r="A626" s="80">
        <v>2081004</v>
      </c>
      <c r="B626" s="81" t="s">
        <v>682</v>
      </c>
      <c r="C626" s="83"/>
    </row>
    <row r="627" spans="1:3">
      <c r="A627" s="80">
        <v>2081005</v>
      </c>
      <c r="B627" s="81" t="s">
        <v>683</v>
      </c>
      <c r="C627" s="83"/>
    </row>
    <row r="628" spans="1:3">
      <c r="A628" s="80">
        <v>2081006</v>
      </c>
      <c r="B628" s="81" t="s">
        <v>684</v>
      </c>
      <c r="C628" s="83"/>
    </row>
    <row r="629" spans="1:3">
      <c r="A629" s="80">
        <v>2081099</v>
      </c>
      <c r="B629" s="81" t="s">
        <v>685</v>
      </c>
      <c r="C629" s="83"/>
    </row>
    <row r="630" spans="1:3">
      <c r="A630" s="77">
        <v>20811</v>
      </c>
      <c r="B630" s="78" t="s">
        <v>686</v>
      </c>
      <c r="C630" s="83"/>
    </row>
    <row r="631" spans="1:3">
      <c r="A631" s="80">
        <v>2081101</v>
      </c>
      <c r="B631" s="81" t="s">
        <v>687</v>
      </c>
      <c r="C631" s="83"/>
    </row>
    <row r="632" spans="1:3">
      <c r="A632" s="80">
        <v>2081102</v>
      </c>
      <c r="B632" s="81" t="s">
        <v>688</v>
      </c>
      <c r="C632" s="83"/>
    </row>
    <row r="633" spans="1:3">
      <c r="A633" s="80">
        <v>2081103</v>
      </c>
      <c r="B633" s="81" t="s">
        <v>689</v>
      </c>
      <c r="C633" s="83"/>
    </row>
    <row r="634" spans="1:3">
      <c r="A634" s="80">
        <v>2081104</v>
      </c>
      <c r="B634" s="81" t="s">
        <v>690</v>
      </c>
      <c r="C634" s="83"/>
    </row>
    <row r="635" spans="1:3">
      <c r="A635" s="80">
        <v>2081105</v>
      </c>
      <c r="B635" s="81" t="s">
        <v>691</v>
      </c>
      <c r="C635" s="83"/>
    </row>
    <row r="636" spans="1:3">
      <c r="A636" s="80">
        <v>2081106</v>
      </c>
      <c r="B636" s="81" t="s">
        <v>692</v>
      </c>
      <c r="C636" s="83"/>
    </row>
    <row r="637" spans="1:3">
      <c r="A637" s="80">
        <v>2081107</v>
      </c>
      <c r="B637" s="81" t="s">
        <v>693</v>
      </c>
      <c r="C637" s="83"/>
    </row>
    <row r="638" spans="1:3">
      <c r="A638" s="80">
        <v>2081199</v>
      </c>
      <c r="B638" s="81" t="s">
        <v>694</v>
      </c>
      <c r="C638" s="83"/>
    </row>
    <row r="639" spans="1:3">
      <c r="A639" s="77">
        <v>20816</v>
      </c>
      <c r="B639" s="78" t="s">
        <v>695</v>
      </c>
      <c r="C639" s="83"/>
    </row>
    <row r="640" spans="1:3">
      <c r="A640" s="80">
        <v>2081601</v>
      </c>
      <c r="B640" s="81" t="s">
        <v>696</v>
      </c>
      <c r="C640" s="83"/>
    </row>
    <row r="641" spans="1:3">
      <c r="A641" s="80">
        <v>2081602</v>
      </c>
      <c r="B641" s="81" t="s">
        <v>697</v>
      </c>
      <c r="C641" s="83"/>
    </row>
    <row r="642" spans="1:3">
      <c r="A642" s="80">
        <v>2081603</v>
      </c>
      <c r="B642" s="81" t="s">
        <v>698</v>
      </c>
      <c r="C642" s="83"/>
    </row>
    <row r="643" spans="1:3">
      <c r="A643" s="80">
        <v>2081699</v>
      </c>
      <c r="B643" s="81" t="s">
        <v>699</v>
      </c>
      <c r="C643" s="83"/>
    </row>
    <row r="644" spans="1:3">
      <c r="A644" s="77">
        <v>20819</v>
      </c>
      <c r="B644" s="78" t="s">
        <v>700</v>
      </c>
      <c r="C644" s="83"/>
    </row>
    <row r="645" spans="1:3">
      <c r="A645" s="80">
        <v>2081901</v>
      </c>
      <c r="B645" s="81" t="s">
        <v>701</v>
      </c>
      <c r="C645" s="83"/>
    </row>
    <row r="646" spans="1:3">
      <c r="A646" s="80">
        <v>2081902</v>
      </c>
      <c r="B646" s="81" t="s">
        <v>702</v>
      </c>
      <c r="C646" s="83"/>
    </row>
    <row r="647" spans="1:3">
      <c r="A647" s="77">
        <v>20820</v>
      </c>
      <c r="B647" s="78" t="s">
        <v>703</v>
      </c>
      <c r="C647" s="83"/>
    </row>
    <row r="648" spans="1:3">
      <c r="A648" s="80">
        <v>2082001</v>
      </c>
      <c r="B648" s="81" t="s">
        <v>704</v>
      </c>
      <c r="C648" s="83"/>
    </row>
    <row r="649" spans="1:3">
      <c r="A649" s="80">
        <v>2082002</v>
      </c>
      <c r="B649" s="81" t="s">
        <v>705</v>
      </c>
      <c r="C649" s="83"/>
    </row>
    <row r="650" spans="1:3">
      <c r="A650" s="77">
        <v>20821</v>
      </c>
      <c r="B650" s="78" t="s">
        <v>706</v>
      </c>
      <c r="C650" s="83"/>
    </row>
    <row r="651" spans="1:3">
      <c r="A651" s="80">
        <v>2082101</v>
      </c>
      <c r="B651" s="81" t="s">
        <v>707</v>
      </c>
      <c r="C651" s="83"/>
    </row>
    <row r="652" spans="1:3">
      <c r="A652" s="80">
        <v>2082102</v>
      </c>
      <c r="B652" s="81" t="s">
        <v>708</v>
      </c>
      <c r="C652" s="83"/>
    </row>
    <row r="653" spans="1:3">
      <c r="A653" s="77">
        <v>20824</v>
      </c>
      <c r="B653" s="78" t="s">
        <v>717</v>
      </c>
      <c r="C653" s="83"/>
    </row>
    <row r="654" spans="1:3">
      <c r="A654" s="80">
        <v>2082401</v>
      </c>
      <c r="B654" s="81" t="s">
        <v>718</v>
      </c>
      <c r="C654" s="83"/>
    </row>
    <row r="655" spans="1:3">
      <c r="A655" s="80">
        <v>2082402</v>
      </c>
      <c r="B655" s="81" t="s">
        <v>719</v>
      </c>
      <c r="C655" s="83"/>
    </row>
    <row r="656" spans="1:3">
      <c r="A656" s="77">
        <v>20825</v>
      </c>
      <c r="B656" s="78" t="s">
        <v>720</v>
      </c>
      <c r="C656" s="83"/>
    </row>
    <row r="657" spans="1:3">
      <c r="A657" s="80">
        <v>2082501</v>
      </c>
      <c r="B657" s="81" t="s">
        <v>721</v>
      </c>
      <c r="C657" s="83"/>
    </row>
    <row r="658" spans="1:3">
      <c r="A658" s="80">
        <v>2082502</v>
      </c>
      <c r="B658" s="81" t="s">
        <v>722</v>
      </c>
      <c r="C658" s="83"/>
    </row>
    <row r="659" spans="1:3">
      <c r="A659" s="77">
        <v>20826</v>
      </c>
      <c r="B659" s="78" t="s">
        <v>723</v>
      </c>
      <c r="C659" s="83"/>
    </row>
    <row r="660" spans="1:3">
      <c r="A660" s="80">
        <v>2082601</v>
      </c>
      <c r="B660" s="81" t="s">
        <v>724</v>
      </c>
      <c r="C660" s="83"/>
    </row>
    <row r="661" spans="1:3">
      <c r="A661" s="80">
        <v>2082602</v>
      </c>
      <c r="B661" s="81" t="s">
        <v>725</v>
      </c>
      <c r="C661" s="83"/>
    </row>
    <row r="662" spans="1:3">
      <c r="A662" s="80">
        <v>2082699</v>
      </c>
      <c r="B662" s="81" t="s">
        <v>726</v>
      </c>
      <c r="C662" s="83"/>
    </row>
    <row r="663" spans="1:3">
      <c r="A663" s="77">
        <v>20827</v>
      </c>
      <c r="B663" s="78" t="s">
        <v>727</v>
      </c>
      <c r="C663" s="83"/>
    </row>
    <row r="664" spans="1:3">
      <c r="A664" s="80">
        <v>2082701</v>
      </c>
      <c r="B664" s="81" t="s">
        <v>728</v>
      </c>
      <c r="C664" s="83"/>
    </row>
    <row r="665" spans="1:3">
      <c r="A665" s="80">
        <v>2082702</v>
      </c>
      <c r="B665" s="81" t="s">
        <v>729</v>
      </c>
      <c r="C665" s="83"/>
    </row>
    <row r="666" spans="1:3">
      <c r="A666" s="80">
        <v>2082799</v>
      </c>
      <c r="B666" s="81" t="s">
        <v>730</v>
      </c>
      <c r="C666" s="83"/>
    </row>
    <row r="667" spans="1:3">
      <c r="A667" s="77">
        <v>20828</v>
      </c>
      <c r="B667" s="78" t="s">
        <v>731</v>
      </c>
      <c r="C667" s="83"/>
    </row>
    <row r="668" spans="1:3">
      <c r="A668" s="80">
        <v>2082801</v>
      </c>
      <c r="B668" s="81" t="s">
        <v>280</v>
      </c>
      <c r="C668" s="83"/>
    </row>
    <row r="669" spans="1:3">
      <c r="A669" s="80">
        <v>2082802</v>
      </c>
      <c r="B669" s="81" t="s">
        <v>281</v>
      </c>
      <c r="C669" s="83"/>
    </row>
    <row r="670" spans="1:3">
      <c r="A670" s="80">
        <v>2082803</v>
      </c>
      <c r="B670" s="81" t="s">
        <v>282</v>
      </c>
      <c r="C670" s="83"/>
    </row>
    <row r="671" spans="1:3">
      <c r="A671" s="80">
        <v>2082804</v>
      </c>
      <c r="B671" s="81" t="s">
        <v>732</v>
      </c>
      <c r="C671" s="83"/>
    </row>
    <row r="672" spans="1:3">
      <c r="A672" s="80">
        <v>2082805</v>
      </c>
      <c r="B672" s="81" t="s">
        <v>733</v>
      </c>
      <c r="C672" s="83"/>
    </row>
    <row r="673" spans="1:3">
      <c r="A673" s="80">
        <v>2082850</v>
      </c>
      <c r="B673" s="81" t="s">
        <v>64</v>
      </c>
      <c r="C673" s="83"/>
    </row>
    <row r="674" spans="1:3">
      <c r="A674" s="80">
        <v>2082899</v>
      </c>
      <c r="B674" s="81" t="s">
        <v>734</v>
      </c>
      <c r="C674" s="83"/>
    </row>
    <row r="675" spans="1:3">
      <c r="A675" s="77">
        <v>20830</v>
      </c>
      <c r="B675" s="78" t="s">
        <v>738</v>
      </c>
      <c r="C675" s="83"/>
    </row>
    <row r="676" spans="1:3">
      <c r="A676" s="80">
        <v>2083001</v>
      </c>
      <c r="B676" s="81" t="s">
        <v>739</v>
      </c>
      <c r="C676" s="83"/>
    </row>
    <row r="677" spans="1:3">
      <c r="A677" s="80">
        <v>2083099</v>
      </c>
      <c r="B677" s="81" t="s">
        <v>740</v>
      </c>
      <c r="C677" s="83"/>
    </row>
    <row r="678" spans="1:3">
      <c r="A678" s="77">
        <v>20899</v>
      </c>
      <c r="B678" s="78" t="s">
        <v>741</v>
      </c>
      <c r="C678" s="83"/>
    </row>
    <row r="679" spans="1:3">
      <c r="A679" s="80">
        <v>2089999</v>
      </c>
      <c r="B679" s="84" t="s">
        <v>741</v>
      </c>
      <c r="C679" s="83"/>
    </row>
    <row r="680" ht="21" customHeight="1" spans="1:3">
      <c r="A680" s="75">
        <v>210</v>
      </c>
      <c r="B680" s="75" t="s">
        <v>779</v>
      </c>
      <c r="C680" s="76">
        <f>SUM(C681+C686+C700+C704+C716+C719+C723+C728+C732+C736+C739+C748+C750)</f>
        <v>0</v>
      </c>
    </row>
    <row r="681" spans="1:3">
      <c r="A681" s="77">
        <v>21001</v>
      </c>
      <c r="B681" s="78" t="s">
        <v>780</v>
      </c>
      <c r="C681" s="83"/>
    </row>
    <row r="682" spans="1:3">
      <c r="A682" s="80">
        <v>2100101</v>
      </c>
      <c r="B682" s="81" t="s">
        <v>781</v>
      </c>
      <c r="C682" s="83"/>
    </row>
    <row r="683" spans="1:3">
      <c r="A683" s="80">
        <v>2100102</v>
      </c>
      <c r="B683" s="81" t="s">
        <v>783</v>
      </c>
      <c r="C683" s="83"/>
    </row>
    <row r="684" spans="1:3">
      <c r="A684" s="80">
        <v>2100103</v>
      </c>
      <c r="B684" s="81" t="s">
        <v>784</v>
      </c>
      <c r="C684" s="83"/>
    </row>
    <row r="685" spans="1:3">
      <c r="A685" s="80">
        <v>2100199</v>
      </c>
      <c r="B685" s="81" t="s">
        <v>785</v>
      </c>
      <c r="C685" s="83"/>
    </row>
    <row r="686" spans="1:3">
      <c r="A686" s="77">
        <v>21002</v>
      </c>
      <c r="B686" s="78" t="s">
        <v>786</v>
      </c>
      <c r="C686" s="83"/>
    </row>
    <row r="687" spans="1:3">
      <c r="A687" s="80">
        <v>2100201</v>
      </c>
      <c r="B687" s="81" t="s">
        <v>787</v>
      </c>
      <c r="C687" s="83"/>
    </row>
    <row r="688" spans="1:3">
      <c r="A688" s="80">
        <v>2100202</v>
      </c>
      <c r="B688" s="81" t="s">
        <v>788</v>
      </c>
      <c r="C688" s="83"/>
    </row>
    <row r="689" spans="1:3">
      <c r="A689" s="80">
        <v>2100203</v>
      </c>
      <c r="B689" s="81" t="s">
        <v>789</v>
      </c>
      <c r="C689" s="83"/>
    </row>
    <row r="690" spans="1:3">
      <c r="A690" s="80">
        <v>2100204</v>
      </c>
      <c r="B690" s="81" t="s">
        <v>790</v>
      </c>
      <c r="C690" s="83"/>
    </row>
    <row r="691" spans="1:3">
      <c r="A691" s="80">
        <v>2100205</v>
      </c>
      <c r="B691" s="81" t="s">
        <v>791</v>
      </c>
      <c r="C691" s="83"/>
    </row>
    <row r="692" spans="1:3">
      <c r="A692" s="80">
        <v>2100206</v>
      </c>
      <c r="B692" s="81" t="s">
        <v>792</v>
      </c>
      <c r="C692" s="83"/>
    </row>
    <row r="693" spans="1:3">
      <c r="A693" s="80">
        <v>2100207</v>
      </c>
      <c r="B693" s="81" t="s">
        <v>793</v>
      </c>
      <c r="C693" s="83"/>
    </row>
    <row r="694" spans="1:3">
      <c r="A694" s="80">
        <v>2100208</v>
      </c>
      <c r="B694" s="81" t="s">
        <v>794</v>
      </c>
      <c r="C694" s="83"/>
    </row>
    <row r="695" spans="1:3">
      <c r="A695" s="80">
        <v>2100209</v>
      </c>
      <c r="B695" s="81" t="s">
        <v>795</v>
      </c>
      <c r="C695" s="83"/>
    </row>
    <row r="696" spans="1:3">
      <c r="A696" s="80">
        <v>2100210</v>
      </c>
      <c r="B696" s="81" t="s">
        <v>796</v>
      </c>
      <c r="C696" s="83"/>
    </row>
    <row r="697" spans="1:3">
      <c r="A697" s="80">
        <v>2100211</v>
      </c>
      <c r="B697" s="81" t="s">
        <v>797</v>
      </c>
      <c r="C697" s="83"/>
    </row>
    <row r="698" spans="1:3">
      <c r="A698" s="80">
        <v>2100212</v>
      </c>
      <c r="B698" s="81" t="s">
        <v>798</v>
      </c>
      <c r="C698" s="83"/>
    </row>
    <row r="699" spans="1:3">
      <c r="A699" s="80">
        <v>2100299</v>
      </c>
      <c r="B699" s="81" t="s">
        <v>799</v>
      </c>
      <c r="C699" s="83"/>
    </row>
    <row r="700" spans="1:3">
      <c r="A700" s="77">
        <v>21003</v>
      </c>
      <c r="B700" s="78" t="s">
        <v>800</v>
      </c>
      <c r="C700" s="83"/>
    </row>
    <row r="701" spans="1:3">
      <c r="A701" s="80">
        <v>2100301</v>
      </c>
      <c r="B701" s="81" t="s">
        <v>801</v>
      </c>
      <c r="C701" s="83"/>
    </row>
    <row r="702" spans="1:3">
      <c r="A702" s="80">
        <v>2100302</v>
      </c>
      <c r="B702" s="81" t="s">
        <v>802</v>
      </c>
      <c r="C702" s="83"/>
    </row>
    <row r="703" spans="1:3">
      <c r="A703" s="80">
        <v>2100399</v>
      </c>
      <c r="B703" s="81" t="s">
        <v>803</v>
      </c>
      <c r="C703" s="83"/>
    </row>
    <row r="704" spans="1:3">
      <c r="A704" s="77">
        <v>21004</v>
      </c>
      <c r="B704" s="78" t="s">
        <v>804</v>
      </c>
      <c r="C704" s="83"/>
    </row>
    <row r="705" spans="1:3">
      <c r="A705" s="80">
        <v>2100401</v>
      </c>
      <c r="B705" s="81" t="s">
        <v>805</v>
      </c>
      <c r="C705" s="83"/>
    </row>
    <row r="706" spans="1:3">
      <c r="A706" s="80">
        <v>2100402</v>
      </c>
      <c r="B706" s="81" t="s">
        <v>806</v>
      </c>
      <c r="C706" s="83"/>
    </row>
    <row r="707" spans="1:3">
      <c r="A707" s="80">
        <v>2100403</v>
      </c>
      <c r="B707" s="81" t="s">
        <v>807</v>
      </c>
      <c r="C707" s="83"/>
    </row>
    <row r="708" spans="1:3">
      <c r="A708" s="80">
        <v>2100404</v>
      </c>
      <c r="B708" s="81" t="s">
        <v>808</v>
      </c>
      <c r="C708" s="83"/>
    </row>
    <row r="709" spans="1:3">
      <c r="A709" s="80">
        <v>2100405</v>
      </c>
      <c r="B709" s="81" t="s">
        <v>809</v>
      </c>
      <c r="C709" s="83"/>
    </row>
    <row r="710" spans="1:3">
      <c r="A710" s="80">
        <v>2100406</v>
      </c>
      <c r="B710" s="81" t="s">
        <v>810</v>
      </c>
      <c r="C710" s="83"/>
    </row>
    <row r="711" spans="1:3">
      <c r="A711" s="80">
        <v>2100407</v>
      </c>
      <c r="B711" s="81" t="s">
        <v>811</v>
      </c>
      <c r="C711" s="83"/>
    </row>
    <row r="712" spans="1:3">
      <c r="A712" s="80">
        <v>2100408</v>
      </c>
      <c r="B712" s="81" t="s">
        <v>812</v>
      </c>
      <c r="C712" s="83"/>
    </row>
    <row r="713" spans="1:3">
      <c r="A713" s="80">
        <v>2100409</v>
      </c>
      <c r="B713" s="81" t="s">
        <v>813</v>
      </c>
      <c r="C713" s="83"/>
    </row>
    <row r="714" spans="1:3">
      <c r="A714" s="80">
        <v>2100410</v>
      </c>
      <c r="B714" s="81" t="s">
        <v>814</v>
      </c>
      <c r="C714" s="83"/>
    </row>
    <row r="715" spans="1:3">
      <c r="A715" s="80">
        <v>2100499</v>
      </c>
      <c r="B715" s="81" t="s">
        <v>815</v>
      </c>
      <c r="C715" s="83"/>
    </row>
    <row r="716" spans="1:3">
      <c r="A716" s="77">
        <v>21006</v>
      </c>
      <c r="B716" s="78" t="s">
        <v>816</v>
      </c>
      <c r="C716" s="83"/>
    </row>
    <row r="717" spans="1:3">
      <c r="A717" s="80">
        <v>2100601</v>
      </c>
      <c r="B717" s="81" t="s">
        <v>817</v>
      </c>
      <c r="C717" s="83"/>
    </row>
    <row r="718" spans="1:3">
      <c r="A718" s="80">
        <v>2100699</v>
      </c>
      <c r="B718" s="81" t="s">
        <v>818</v>
      </c>
      <c r="C718" s="83"/>
    </row>
    <row r="719" spans="1:3">
      <c r="A719" s="77">
        <v>21007</v>
      </c>
      <c r="B719" s="78" t="s">
        <v>819</v>
      </c>
      <c r="C719" s="83"/>
    </row>
    <row r="720" spans="1:3">
      <c r="A720" s="80">
        <v>2100716</v>
      </c>
      <c r="B720" s="81" t="s">
        <v>820</v>
      </c>
      <c r="C720" s="83"/>
    </row>
    <row r="721" spans="1:3">
      <c r="A721" s="80">
        <v>2100717</v>
      </c>
      <c r="B721" s="81" t="s">
        <v>821</v>
      </c>
      <c r="C721" s="83"/>
    </row>
    <row r="722" spans="1:3">
      <c r="A722" s="80">
        <v>2100799</v>
      </c>
      <c r="B722" s="81" t="s">
        <v>822</v>
      </c>
      <c r="C722" s="83"/>
    </row>
    <row r="723" spans="1:3">
      <c r="A723" s="77">
        <v>21011</v>
      </c>
      <c r="B723" s="78" t="s">
        <v>823</v>
      </c>
      <c r="C723" s="83"/>
    </row>
    <row r="724" spans="1:3">
      <c r="A724" s="80">
        <v>2101101</v>
      </c>
      <c r="B724" s="81" t="s">
        <v>824</v>
      </c>
      <c r="C724" s="83"/>
    </row>
    <row r="725" spans="1:3">
      <c r="A725" s="80">
        <v>2101102</v>
      </c>
      <c r="B725" s="81" t="s">
        <v>825</v>
      </c>
      <c r="C725" s="83"/>
    </row>
    <row r="726" spans="1:3">
      <c r="A726" s="80">
        <v>2101103</v>
      </c>
      <c r="B726" s="81" t="s">
        <v>826</v>
      </c>
      <c r="C726" s="83"/>
    </row>
    <row r="727" spans="1:3">
      <c r="A727" s="80">
        <v>2101199</v>
      </c>
      <c r="B727" s="81" t="s">
        <v>827</v>
      </c>
      <c r="C727" s="83"/>
    </row>
    <row r="728" spans="1:3">
      <c r="A728" s="77">
        <v>21012</v>
      </c>
      <c r="B728" s="78" t="s">
        <v>828</v>
      </c>
      <c r="C728" s="83"/>
    </row>
    <row r="729" spans="1:3">
      <c r="A729" s="80">
        <v>2101201</v>
      </c>
      <c r="B729" s="81" t="s">
        <v>829</v>
      </c>
      <c r="C729" s="83"/>
    </row>
    <row r="730" spans="1:3">
      <c r="A730" s="80">
        <v>2101202</v>
      </c>
      <c r="B730" s="81" t="s">
        <v>830</v>
      </c>
      <c r="C730" s="83"/>
    </row>
    <row r="731" spans="1:3">
      <c r="A731" s="80">
        <v>2101299</v>
      </c>
      <c r="B731" s="81" t="s">
        <v>831</v>
      </c>
      <c r="C731" s="83"/>
    </row>
    <row r="732" spans="1:3">
      <c r="A732" s="77">
        <v>21013</v>
      </c>
      <c r="B732" s="78" t="s">
        <v>832</v>
      </c>
      <c r="C732" s="83"/>
    </row>
    <row r="733" spans="1:3">
      <c r="A733" s="80">
        <v>2101301</v>
      </c>
      <c r="B733" s="81" t="s">
        <v>833</v>
      </c>
      <c r="C733" s="83"/>
    </row>
    <row r="734" spans="1:3">
      <c r="A734" s="80">
        <v>2101302</v>
      </c>
      <c r="B734" s="81" t="s">
        <v>834</v>
      </c>
      <c r="C734" s="83"/>
    </row>
    <row r="735" spans="1:3">
      <c r="A735" s="80">
        <v>2101399</v>
      </c>
      <c r="B735" s="81" t="s">
        <v>835</v>
      </c>
      <c r="C735" s="83"/>
    </row>
    <row r="736" spans="1:3">
      <c r="A736" s="77">
        <v>21014</v>
      </c>
      <c r="B736" s="78" t="s">
        <v>836</v>
      </c>
      <c r="C736" s="83"/>
    </row>
    <row r="737" spans="1:3">
      <c r="A737" s="80">
        <v>2101401</v>
      </c>
      <c r="B737" s="81" t="s">
        <v>837</v>
      </c>
      <c r="C737" s="83"/>
    </row>
    <row r="738" spans="1:3">
      <c r="A738" s="80">
        <v>2101499</v>
      </c>
      <c r="B738" s="81" t="s">
        <v>838</v>
      </c>
      <c r="C738" s="83"/>
    </row>
    <row r="739" spans="1:3">
      <c r="A739" s="77">
        <v>21015</v>
      </c>
      <c r="B739" s="78" t="s">
        <v>839</v>
      </c>
      <c r="C739" s="83"/>
    </row>
    <row r="740" spans="1:3">
      <c r="A740" s="80">
        <v>2101501</v>
      </c>
      <c r="B740" s="81" t="s">
        <v>280</v>
      </c>
      <c r="C740" s="83"/>
    </row>
    <row r="741" spans="1:3">
      <c r="A741" s="80">
        <v>2101502</v>
      </c>
      <c r="B741" s="81" t="s">
        <v>281</v>
      </c>
      <c r="C741" s="83"/>
    </row>
    <row r="742" spans="1:3">
      <c r="A742" s="80">
        <v>2101503</v>
      </c>
      <c r="B742" s="81" t="s">
        <v>282</v>
      </c>
      <c r="C742" s="83"/>
    </row>
    <row r="743" spans="1:3">
      <c r="A743" s="80">
        <v>2101504</v>
      </c>
      <c r="B743" s="81" t="s">
        <v>288</v>
      </c>
      <c r="C743" s="83"/>
    </row>
    <row r="744" spans="1:3">
      <c r="A744" s="80">
        <v>2101505</v>
      </c>
      <c r="B744" s="81" t="s">
        <v>840</v>
      </c>
      <c r="C744" s="83"/>
    </row>
    <row r="745" spans="1:3">
      <c r="A745" s="80">
        <v>2101506</v>
      </c>
      <c r="B745" s="81" t="s">
        <v>841</v>
      </c>
      <c r="C745" s="83"/>
    </row>
    <row r="746" spans="1:3">
      <c r="A746" s="80">
        <v>2101550</v>
      </c>
      <c r="B746" s="81" t="s">
        <v>64</v>
      </c>
      <c r="C746" s="83"/>
    </row>
    <row r="747" spans="1:3">
      <c r="A747" s="80">
        <v>2101599</v>
      </c>
      <c r="B747" s="81" t="s">
        <v>842</v>
      </c>
      <c r="C747" s="83"/>
    </row>
    <row r="748" spans="1:3">
      <c r="A748" s="77">
        <v>21016</v>
      </c>
      <c r="B748" s="78" t="s">
        <v>843</v>
      </c>
      <c r="C748" s="83"/>
    </row>
    <row r="749" spans="1:3">
      <c r="A749" s="80">
        <v>2101601</v>
      </c>
      <c r="B749" s="84" t="s">
        <v>843</v>
      </c>
      <c r="C749" s="83"/>
    </row>
    <row r="750" spans="1:3">
      <c r="A750" s="77">
        <v>21099</v>
      </c>
      <c r="B750" s="78" t="s">
        <v>844</v>
      </c>
      <c r="C750" s="83"/>
    </row>
    <row r="751" spans="1:3">
      <c r="A751" s="80">
        <v>2109999</v>
      </c>
      <c r="B751" s="84" t="s">
        <v>844</v>
      </c>
      <c r="C751" s="83"/>
    </row>
    <row r="752" ht="18" customHeight="1" spans="1:3">
      <c r="A752" s="75">
        <v>211</v>
      </c>
      <c r="B752" s="75" t="s">
        <v>845</v>
      </c>
      <c r="C752" s="76">
        <f>SUM(C753+C763+C767+C776+C781+C788+C794+C797+C800+C802+C804+C810+C812+C814+C829)</f>
        <v>0</v>
      </c>
    </row>
    <row r="753" spans="1:3">
      <c r="A753" s="77">
        <v>21101</v>
      </c>
      <c r="B753" s="78" t="s">
        <v>846</v>
      </c>
      <c r="C753" s="83"/>
    </row>
    <row r="754" spans="1:3">
      <c r="A754" s="80">
        <v>2110101</v>
      </c>
      <c r="B754" s="81" t="s">
        <v>847</v>
      </c>
      <c r="C754" s="83"/>
    </row>
    <row r="755" spans="1:3">
      <c r="A755" s="80">
        <v>2110102</v>
      </c>
      <c r="B755" s="81" t="s">
        <v>848</v>
      </c>
      <c r="C755" s="83"/>
    </row>
    <row r="756" spans="1:3">
      <c r="A756" s="80">
        <v>2110103</v>
      </c>
      <c r="B756" s="81" t="s">
        <v>849</v>
      </c>
      <c r="C756" s="83"/>
    </row>
    <row r="757" spans="1:3">
      <c r="A757" s="80">
        <v>2110104</v>
      </c>
      <c r="B757" s="81" t="s">
        <v>850</v>
      </c>
      <c r="C757" s="83"/>
    </row>
    <row r="758" spans="1:3">
      <c r="A758" s="80">
        <v>2110105</v>
      </c>
      <c r="B758" s="81" t="s">
        <v>851</v>
      </c>
      <c r="C758" s="83"/>
    </row>
    <row r="759" spans="1:3">
      <c r="A759" s="80">
        <v>2110106</v>
      </c>
      <c r="B759" s="81" t="s">
        <v>852</v>
      </c>
      <c r="C759" s="83"/>
    </row>
    <row r="760" spans="1:3">
      <c r="A760" s="80">
        <v>2110107</v>
      </c>
      <c r="B760" s="81" t="s">
        <v>853</v>
      </c>
      <c r="C760" s="83"/>
    </row>
    <row r="761" spans="1:3">
      <c r="A761" s="80">
        <v>2110108</v>
      </c>
      <c r="B761" s="81" t="s">
        <v>116</v>
      </c>
      <c r="C761" s="83"/>
    </row>
    <row r="762" spans="1:3">
      <c r="A762" s="80">
        <v>2110199</v>
      </c>
      <c r="B762" s="81" t="s">
        <v>854</v>
      </c>
      <c r="C762" s="83"/>
    </row>
    <row r="763" spans="1:3">
      <c r="A763" s="77">
        <v>21102</v>
      </c>
      <c r="B763" s="78" t="s">
        <v>855</v>
      </c>
      <c r="C763" s="83"/>
    </row>
    <row r="764" spans="1:3">
      <c r="A764" s="80">
        <v>2110203</v>
      </c>
      <c r="B764" s="81" t="s">
        <v>856</v>
      </c>
      <c r="C764" s="83"/>
    </row>
    <row r="765" spans="1:3">
      <c r="A765" s="80">
        <v>2110204</v>
      </c>
      <c r="B765" s="81" t="s">
        <v>857</v>
      </c>
      <c r="C765" s="83"/>
    </row>
    <row r="766" spans="1:3">
      <c r="A766" s="80">
        <v>2110299</v>
      </c>
      <c r="B766" s="81" t="s">
        <v>858</v>
      </c>
      <c r="C766" s="83"/>
    </row>
    <row r="767" spans="1:3">
      <c r="A767" s="77">
        <v>21103</v>
      </c>
      <c r="B767" s="78" t="s">
        <v>859</v>
      </c>
      <c r="C767" s="83"/>
    </row>
    <row r="768" spans="1:3">
      <c r="A768" s="80">
        <v>2110301</v>
      </c>
      <c r="B768" s="81" t="s">
        <v>860</v>
      </c>
      <c r="C768" s="83"/>
    </row>
    <row r="769" spans="1:3">
      <c r="A769" s="80">
        <v>2110302</v>
      </c>
      <c r="B769" s="81" t="s">
        <v>861</v>
      </c>
      <c r="C769" s="83"/>
    </row>
    <row r="770" spans="1:3">
      <c r="A770" s="80">
        <v>2110303</v>
      </c>
      <c r="B770" s="81" t="s">
        <v>862</v>
      </c>
      <c r="C770" s="83"/>
    </row>
    <row r="771" spans="1:3">
      <c r="A771" s="80">
        <v>2110304</v>
      </c>
      <c r="B771" s="81" t="s">
        <v>863</v>
      </c>
      <c r="C771" s="83"/>
    </row>
    <row r="772" spans="1:3">
      <c r="A772" s="80">
        <v>2110305</v>
      </c>
      <c r="B772" s="81" t="s">
        <v>864</v>
      </c>
      <c r="C772" s="83"/>
    </row>
    <row r="773" spans="1:3">
      <c r="A773" s="80">
        <v>2110306</v>
      </c>
      <c r="B773" s="81" t="s">
        <v>865</v>
      </c>
      <c r="C773" s="83"/>
    </row>
    <row r="774" spans="1:3">
      <c r="A774" s="80">
        <v>2110307</v>
      </c>
      <c r="B774" s="81" t="s">
        <v>866</v>
      </c>
      <c r="C774" s="83"/>
    </row>
    <row r="775" spans="1:3">
      <c r="A775" s="80">
        <v>2110399</v>
      </c>
      <c r="B775" s="81" t="s">
        <v>867</v>
      </c>
      <c r="C775" s="83"/>
    </row>
    <row r="776" spans="1:3">
      <c r="A776" s="77">
        <v>21104</v>
      </c>
      <c r="B776" s="78" t="s">
        <v>868</v>
      </c>
      <c r="C776" s="83"/>
    </row>
    <row r="777" spans="1:3">
      <c r="A777" s="80">
        <v>2110401</v>
      </c>
      <c r="B777" s="81" t="s">
        <v>869</v>
      </c>
      <c r="C777" s="83"/>
    </row>
    <row r="778" spans="1:3">
      <c r="A778" s="80">
        <v>2110402</v>
      </c>
      <c r="B778" s="81" t="s">
        <v>870</v>
      </c>
      <c r="C778" s="83"/>
    </row>
    <row r="779" spans="1:3">
      <c r="A779" s="80">
        <v>2110404</v>
      </c>
      <c r="B779" s="81" t="s">
        <v>871</v>
      </c>
      <c r="C779" s="83"/>
    </row>
    <row r="780" spans="1:3">
      <c r="A780" s="80">
        <v>2110499</v>
      </c>
      <c r="B780" s="81" t="s">
        <v>872</v>
      </c>
      <c r="C780" s="83"/>
    </row>
    <row r="781" spans="1:3">
      <c r="A781" s="77">
        <v>21105</v>
      </c>
      <c r="B781" s="78" t="s">
        <v>873</v>
      </c>
      <c r="C781" s="83"/>
    </row>
    <row r="782" spans="1:3">
      <c r="A782" s="80">
        <v>2110501</v>
      </c>
      <c r="B782" s="81" t="s">
        <v>874</v>
      </c>
      <c r="C782" s="83"/>
    </row>
    <row r="783" spans="1:3">
      <c r="A783" s="80">
        <v>2110502</v>
      </c>
      <c r="B783" s="81" t="s">
        <v>875</v>
      </c>
      <c r="C783" s="83"/>
    </row>
    <row r="784" spans="1:3">
      <c r="A784" s="80">
        <v>2110503</v>
      </c>
      <c r="B784" s="81" t="s">
        <v>876</v>
      </c>
      <c r="C784" s="83"/>
    </row>
    <row r="785" spans="1:3">
      <c r="A785" s="80">
        <v>2110506</v>
      </c>
      <c r="B785" s="81" t="s">
        <v>877</v>
      </c>
      <c r="C785" s="83"/>
    </row>
    <row r="786" spans="1:3">
      <c r="A786" s="80">
        <v>2110507</v>
      </c>
      <c r="B786" s="81" t="s">
        <v>878</v>
      </c>
      <c r="C786" s="83"/>
    </row>
    <row r="787" spans="1:3">
      <c r="A787" s="80">
        <v>2110599</v>
      </c>
      <c r="B787" s="81" t="s">
        <v>879</v>
      </c>
      <c r="C787" s="83"/>
    </row>
    <row r="788" spans="1:3">
      <c r="A788" s="77">
        <v>21106</v>
      </c>
      <c r="B788" s="78" t="s">
        <v>880</v>
      </c>
      <c r="C788" s="83"/>
    </row>
    <row r="789" spans="1:3">
      <c r="A789" s="80">
        <v>2110602</v>
      </c>
      <c r="B789" s="81" t="s">
        <v>881</v>
      </c>
      <c r="C789" s="83"/>
    </row>
    <row r="790" spans="1:3">
      <c r="A790" s="80">
        <v>2110603</v>
      </c>
      <c r="B790" s="81" t="s">
        <v>882</v>
      </c>
      <c r="C790" s="83"/>
    </row>
    <row r="791" spans="1:3">
      <c r="A791" s="80">
        <v>2110604</v>
      </c>
      <c r="B791" s="81" t="s">
        <v>883</v>
      </c>
      <c r="C791" s="83"/>
    </row>
    <row r="792" spans="1:3">
      <c r="A792" s="80">
        <v>2110605</v>
      </c>
      <c r="B792" s="81" t="s">
        <v>884</v>
      </c>
      <c r="C792" s="83"/>
    </row>
    <row r="793" spans="1:3">
      <c r="A793" s="80">
        <v>2110699</v>
      </c>
      <c r="B793" s="81" t="s">
        <v>885</v>
      </c>
      <c r="C793" s="83"/>
    </row>
    <row r="794" spans="1:3">
      <c r="A794" s="77">
        <v>21107</v>
      </c>
      <c r="B794" s="78" t="s">
        <v>886</v>
      </c>
      <c r="C794" s="83"/>
    </row>
    <row r="795" spans="1:3">
      <c r="A795" s="80">
        <v>2110704</v>
      </c>
      <c r="B795" s="81" t="s">
        <v>887</v>
      </c>
      <c r="C795" s="83"/>
    </row>
    <row r="796" spans="1:3">
      <c r="A796" s="80">
        <v>2110799</v>
      </c>
      <c r="B796" s="81" t="s">
        <v>888</v>
      </c>
      <c r="C796" s="83"/>
    </row>
    <row r="797" spans="1:3">
      <c r="A797" s="77">
        <v>21108</v>
      </c>
      <c r="B797" s="78" t="s">
        <v>889</v>
      </c>
      <c r="C797" s="83"/>
    </row>
    <row r="798" spans="1:3">
      <c r="A798" s="80">
        <v>2110804</v>
      </c>
      <c r="B798" s="81" t="s">
        <v>890</v>
      </c>
      <c r="C798" s="83"/>
    </row>
    <row r="799" spans="1:3">
      <c r="A799" s="80">
        <v>2110899</v>
      </c>
      <c r="B799" s="81" t="s">
        <v>891</v>
      </c>
      <c r="C799" s="83"/>
    </row>
    <row r="800" spans="1:3">
      <c r="A800" s="77">
        <v>21109</v>
      </c>
      <c r="B800" s="78" t="s">
        <v>892</v>
      </c>
      <c r="C800" s="83"/>
    </row>
    <row r="801" spans="1:3">
      <c r="A801" s="80">
        <v>2110901</v>
      </c>
      <c r="B801" s="84" t="s">
        <v>892</v>
      </c>
      <c r="C801" s="83"/>
    </row>
    <row r="802" spans="1:3">
      <c r="A802" s="77">
        <v>21110</v>
      </c>
      <c r="B802" s="78" t="s">
        <v>893</v>
      </c>
      <c r="C802" s="83"/>
    </row>
    <row r="803" spans="1:3">
      <c r="A803" s="80">
        <v>2111001</v>
      </c>
      <c r="B803" s="84" t="s">
        <v>893</v>
      </c>
      <c r="C803" s="83"/>
    </row>
    <row r="804" spans="1:3">
      <c r="A804" s="77">
        <v>21111</v>
      </c>
      <c r="B804" s="78" t="s">
        <v>894</v>
      </c>
      <c r="C804" s="83"/>
    </row>
    <row r="805" spans="1:3">
      <c r="A805" s="80">
        <v>2111101</v>
      </c>
      <c r="B805" s="81" t="s">
        <v>895</v>
      </c>
      <c r="C805" s="83"/>
    </row>
    <row r="806" spans="1:3">
      <c r="A806" s="80">
        <v>2111102</v>
      </c>
      <c r="B806" s="81" t="s">
        <v>896</v>
      </c>
      <c r="C806" s="83"/>
    </row>
    <row r="807" spans="1:3">
      <c r="A807" s="80">
        <v>2111103</v>
      </c>
      <c r="B807" s="81" t="s">
        <v>897</v>
      </c>
      <c r="C807" s="83"/>
    </row>
    <row r="808" spans="1:3">
      <c r="A808" s="80">
        <v>2111104</v>
      </c>
      <c r="B808" s="81" t="s">
        <v>898</v>
      </c>
      <c r="C808" s="83"/>
    </row>
    <row r="809" spans="1:3">
      <c r="A809" s="80">
        <v>2111199</v>
      </c>
      <c r="B809" s="81" t="s">
        <v>899</v>
      </c>
      <c r="C809" s="83"/>
    </row>
    <row r="810" spans="1:3">
      <c r="A810" s="77">
        <v>21112</v>
      </c>
      <c r="B810" s="78" t="s">
        <v>900</v>
      </c>
      <c r="C810" s="83"/>
    </row>
    <row r="811" spans="1:3">
      <c r="A811" s="80">
        <v>2111201</v>
      </c>
      <c r="B811" s="84" t="s">
        <v>900</v>
      </c>
      <c r="C811" s="83"/>
    </row>
    <row r="812" spans="1:3">
      <c r="A812" s="77">
        <v>21113</v>
      </c>
      <c r="B812" s="78" t="s">
        <v>901</v>
      </c>
      <c r="C812" s="83"/>
    </row>
    <row r="813" spans="1:3">
      <c r="A813" s="80">
        <v>2111301</v>
      </c>
      <c r="B813" s="84" t="s">
        <v>901</v>
      </c>
      <c r="C813" s="83"/>
    </row>
    <row r="814" spans="1:3">
      <c r="A814" s="77">
        <v>21114</v>
      </c>
      <c r="B814" s="78" t="s">
        <v>902</v>
      </c>
      <c r="C814" s="83"/>
    </row>
    <row r="815" spans="1:3">
      <c r="A815" s="80">
        <v>2111401</v>
      </c>
      <c r="B815" s="81" t="s">
        <v>903</v>
      </c>
      <c r="C815" s="83"/>
    </row>
    <row r="816" spans="1:3">
      <c r="A816" s="80">
        <v>2111402</v>
      </c>
      <c r="B816" s="81" t="s">
        <v>904</v>
      </c>
      <c r="C816" s="83"/>
    </row>
    <row r="817" spans="1:3">
      <c r="A817" s="80">
        <v>2111403</v>
      </c>
      <c r="B817" s="81" t="s">
        <v>905</v>
      </c>
      <c r="C817" s="83"/>
    </row>
    <row r="818" spans="1:3">
      <c r="A818" s="80">
        <v>2111404</v>
      </c>
      <c r="B818" s="81" t="s">
        <v>906</v>
      </c>
      <c r="C818" s="83"/>
    </row>
    <row r="819" spans="1:3">
      <c r="A819" s="80">
        <v>2111405</v>
      </c>
      <c r="B819" s="81" t="s">
        <v>907</v>
      </c>
      <c r="C819" s="83"/>
    </row>
    <row r="820" spans="1:3">
      <c r="A820" s="80">
        <v>2111406</v>
      </c>
      <c r="B820" s="81" t="s">
        <v>908</v>
      </c>
      <c r="C820" s="83"/>
    </row>
    <row r="821" spans="1:3">
      <c r="A821" s="80">
        <v>2111407</v>
      </c>
      <c r="B821" s="81" t="s">
        <v>909</v>
      </c>
      <c r="C821" s="83"/>
    </row>
    <row r="822" spans="1:3">
      <c r="A822" s="80">
        <v>2111408</v>
      </c>
      <c r="B822" s="81" t="s">
        <v>910</v>
      </c>
      <c r="C822" s="83"/>
    </row>
    <row r="823" spans="1:3">
      <c r="A823" s="80">
        <v>2111409</v>
      </c>
      <c r="B823" s="81" t="s">
        <v>911</v>
      </c>
      <c r="C823" s="83"/>
    </row>
    <row r="824" spans="1:3">
      <c r="A824" s="80">
        <v>2111410</v>
      </c>
      <c r="B824" s="81" t="s">
        <v>912</v>
      </c>
      <c r="C824" s="83"/>
    </row>
    <row r="825" spans="1:3">
      <c r="A825" s="80">
        <v>2111411</v>
      </c>
      <c r="B825" s="81" t="s">
        <v>913</v>
      </c>
      <c r="C825" s="83"/>
    </row>
    <row r="826" spans="1:3">
      <c r="A826" s="80">
        <v>2111413</v>
      </c>
      <c r="B826" s="81" t="s">
        <v>914</v>
      </c>
      <c r="C826" s="83"/>
    </row>
    <row r="827" spans="1:3">
      <c r="A827" s="80">
        <v>2111450</v>
      </c>
      <c r="B827" s="81" t="s">
        <v>915</v>
      </c>
      <c r="C827" s="83"/>
    </row>
    <row r="828" spans="1:3">
      <c r="A828" s="80">
        <v>2111499</v>
      </c>
      <c r="B828" s="81" t="s">
        <v>916</v>
      </c>
      <c r="C828" s="83"/>
    </row>
    <row r="829" spans="1:3">
      <c r="A829" s="77">
        <v>21199</v>
      </c>
      <c r="B829" s="78" t="s">
        <v>927</v>
      </c>
      <c r="C829" s="83"/>
    </row>
    <row r="830" spans="1:3">
      <c r="A830" s="80">
        <v>2119999</v>
      </c>
      <c r="B830" s="84" t="s">
        <v>927</v>
      </c>
      <c r="C830" s="83"/>
    </row>
    <row r="831" spans="1:3">
      <c r="A831" s="75">
        <v>212</v>
      </c>
      <c r="B831" s="75" t="s">
        <v>30</v>
      </c>
      <c r="C831" s="76">
        <f>C832+C843+C845+C848+C850+C852</f>
        <v>0</v>
      </c>
    </row>
    <row r="832" spans="1:3">
      <c r="A832" s="77">
        <v>21201</v>
      </c>
      <c r="B832" s="78" t="s">
        <v>928</v>
      </c>
      <c r="C832" s="83"/>
    </row>
    <row r="833" spans="1:3">
      <c r="A833" s="80">
        <v>2120101</v>
      </c>
      <c r="B833" s="81" t="s">
        <v>929</v>
      </c>
      <c r="C833" s="83"/>
    </row>
    <row r="834" spans="1:3">
      <c r="A834" s="80">
        <v>2120102</v>
      </c>
      <c r="B834" s="81" t="s">
        <v>930</v>
      </c>
      <c r="C834" s="83"/>
    </row>
    <row r="835" spans="1:3">
      <c r="A835" s="80">
        <v>2120103</v>
      </c>
      <c r="B835" s="81" t="s">
        <v>931</v>
      </c>
      <c r="C835" s="83"/>
    </row>
    <row r="836" spans="1:3">
      <c r="A836" s="80">
        <v>2120104</v>
      </c>
      <c r="B836" s="81" t="s">
        <v>932</v>
      </c>
      <c r="C836" s="83"/>
    </row>
    <row r="837" spans="1:3">
      <c r="A837" s="80">
        <v>2120105</v>
      </c>
      <c r="B837" s="81" t="s">
        <v>933</v>
      </c>
      <c r="C837" s="83"/>
    </row>
    <row r="838" spans="1:3">
      <c r="A838" s="80">
        <v>2120106</v>
      </c>
      <c r="B838" s="81" t="s">
        <v>934</v>
      </c>
      <c r="C838" s="83"/>
    </row>
    <row r="839" spans="1:3">
      <c r="A839" s="80">
        <v>2120107</v>
      </c>
      <c r="B839" s="81" t="s">
        <v>935</v>
      </c>
      <c r="C839" s="83"/>
    </row>
    <row r="840" spans="1:3">
      <c r="A840" s="80">
        <v>2120109</v>
      </c>
      <c r="B840" s="81" t="s">
        <v>936</v>
      </c>
      <c r="C840" s="83"/>
    </row>
    <row r="841" spans="1:3">
      <c r="A841" s="80">
        <v>2120110</v>
      </c>
      <c r="B841" s="81" t="s">
        <v>937</v>
      </c>
      <c r="C841" s="83"/>
    </row>
    <row r="842" spans="1:3">
      <c r="A842" s="80">
        <v>2120199</v>
      </c>
      <c r="B842" s="81" t="s">
        <v>938</v>
      </c>
      <c r="C842" s="83"/>
    </row>
    <row r="843" spans="1:3">
      <c r="A843" s="77">
        <v>21202</v>
      </c>
      <c r="B843" s="78" t="s">
        <v>939</v>
      </c>
      <c r="C843" s="83"/>
    </row>
    <row r="844" spans="1:3">
      <c r="A844" s="80">
        <v>2120201</v>
      </c>
      <c r="B844" s="84" t="s">
        <v>939</v>
      </c>
      <c r="C844" s="83"/>
    </row>
    <row r="845" spans="1:3">
      <c r="A845" s="77">
        <v>21203</v>
      </c>
      <c r="B845" s="78" t="s">
        <v>940</v>
      </c>
      <c r="C845" s="83"/>
    </row>
    <row r="846" spans="1:3">
      <c r="A846" s="80">
        <v>2120303</v>
      </c>
      <c r="B846" s="81" t="s">
        <v>941</v>
      </c>
      <c r="C846" s="83"/>
    </row>
    <row r="847" spans="1:3">
      <c r="A847" s="80">
        <v>2120399</v>
      </c>
      <c r="B847" s="84" t="s">
        <v>942</v>
      </c>
      <c r="C847" s="83"/>
    </row>
    <row r="848" spans="1:3">
      <c r="A848" s="77">
        <v>21205</v>
      </c>
      <c r="B848" s="78" t="s">
        <v>943</v>
      </c>
      <c r="C848" s="83"/>
    </row>
    <row r="849" spans="1:3">
      <c r="A849" s="80">
        <v>2120501</v>
      </c>
      <c r="B849" s="84" t="s">
        <v>943</v>
      </c>
      <c r="C849" s="83"/>
    </row>
    <row r="850" spans="1:3">
      <c r="A850" s="77">
        <v>21206</v>
      </c>
      <c r="B850" s="78" t="s">
        <v>944</v>
      </c>
      <c r="C850" s="83"/>
    </row>
    <row r="851" spans="1:3">
      <c r="A851" s="80">
        <v>2120601</v>
      </c>
      <c r="B851" s="84" t="s">
        <v>944</v>
      </c>
      <c r="C851" s="83"/>
    </row>
    <row r="852" spans="1:3">
      <c r="A852" s="77">
        <v>21299</v>
      </c>
      <c r="B852" s="78" t="s">
        <v>991</v>
      </c>
      <c r="C852" s="83"/>
    </row>
    <row r="853" spans="1:3">
      <c r="A853" s="80">
        <v>2129999</v>
      </c>
      <c r="B853" s="84" t="s">
        <v>991</v>
      </c>
      <c r="C853" s="83"/>
    </row>
    <row r="854" ht="18" customHeight="1" spans="1:3">
      <c r="A854" s="75">
        <v>213</v>
      </c>
      <c r="B854" s="75" t="s">
        <v>992</v>
      </c>
      <c r="C854" s="76">
        <f>C855+C881+C906+C934+C945+C952+C959+C962</f>
        <v>0</v>
      </c>
    </row>
    <row r="855" spans="1:3">
      <c r="A855" s="77">
        <v>21301</v>
      </c>
      <c r="B855" s="78" t="s">
        <v>993</v>
      </c>
      <c r="C855" s="83"/>
    </row>
    <row r="856" spans="1:3">
      <c r="A856" s="80">
        <v>2130101</v>
      </c>
      <c r="B856" s="81" t="s">
        <v>994</v>
      </c>
      <c r="C856" s="83"/>
    </row>
    <row r="857" spans="1:3">
      <c r="A857" s="80">
        <v>2130102</v>
      </c>
      <c r="B857" s="81" t="s">
        <v>995</v>
      </c>
      <c r="C857" s="83"/>
    </row>
    <row r="858" spans="1:3">
      <c r="A858" s="80">
        <v>2130103</v>
      </c>
      <c r="B858" s="81" t="s">
        <v>996</v>
      </c>
      <c r="C858" s="83"/>
    </row>
    <row r="859" spans="1:3">
      <c r="A859" s="80">
        <v>2130104</v>
      </c>
      <c r="B859" s="81" t="s">
        <v>997</v>
      </c>
      <c r="C859" s="83"/>
    </row>
    <row r="860" spans="1:3">
      <c r="A860" s="80">
        <v>2130105</v>
      </c>
      <c r="B860" s="81" t="s">
        <v>998</v>
      </c>
      <c r="C860" s="83"/>
    </row>
    <row r="861" spans="1:3">
      <c r="A861" s="80">
        <v>2130106</v>
      </c>
      <c r="B861" s="81" t="s">
        <v>999</v>
      </c>
      <c r="C861" s="83"/>
    </row>
    <row r="862" spans="1:3">
      <c r="A862" s="80">
        <v>2130108</v>
      </c>
      <c r="B862" s="81" t="s">
        <v>1000</v>
      </c>
      <c r="C862" s="83"/>
    </row>
    <row r="863" spans="1:3">
      <c r="A863" s="80">
        <v>2130109</v>
      </c>
      <c r="B863" s="81" t="s">
        <v>1001</v>
      </c>
      <c r="C863" s="83"/>
    </row>
    <row r="864" spans="1:3">
      <c r="A864" s="80">
        <v>2130110</v>
      </c>
      <c r="B864" s="81" t="s">
        <v>1002</v>
      </c>
      <c r="C864" s="83"/>
    </row>
    <row r="865" spans="1:3">
      <c r="A865" s="80">
        <v>2130111</v>
      </c>
      <c r="B865" s="81" t="s">
        <v>1003</v>
      </c>
      <c r="C865" s="83"/>
    </row>
    <row r="866" spans="1:3">
      <c r="A866" s="80">
        <v>2130112</v>
      </c>
      <c r="B866" s="81" t="s">
        <v>1004</v>
      </c>
      <c r="C866" s="83"/>
    </row>
    <row r="867" spans="1:3">
      <c r="A867" s="80">
        <v>2130114</v>
      </c>
      <c r="B867" s="81" t="s">
        <v>1005</v>
      </c>
      <c r="C867" s="83"/>
    </row>
    <row r="868" spans="1:3">
      <c r="A868" s="80">
        <v>2130119</v>
      </c>
      <c r="B868" s="81" t="s">
        <v>1006</v>
      </c>
      <c r="C868" s="83"/>
    </row>
    <row r="869" spans="1:3">
      <c r="A869" s="80">
        <v>2130120</v>
      </c>
      <c r="B869" s="81" t="s">
        <v>1007</v>
      </c>
      <c r="C869" s="83"/>
    </row>
    <row r="870" spans="1:3">
      <c r="A870" s="80">
        <v>2130121</v>
      </c>
      <c r="B870" s="81" t="s">
        <v>1008</v>
      </c>
      <c r="C870" s="83"/>
    </row>
    <row r="871" spans="1:3">
      <c r="A871" s="80">
        <v>2130122</v>
      </c>
      <c r="B871" s="81" t="s">
        <v>1009</v>
      </c>
      <c r="C871" s="83"/>
    </row>
    <row r="872" spans="1:3">
      <c r="A872" s="80">
        <v>2130124</v>
      </c>
      <c r="B872" s="81" t="s">
        <v>1010</v>
      </c>
      <c r="C872" s="83"/>
    </row>
    <row r="873" spans="1:3">
      <c r="A873" s="80">
        <v>2130125</v>
      </c>
      <c r="B873" s="81" t="s">
        <v>1011</v>
      </c>
      <c r="C873" s="83"/>
    </row>
    <row r="874" spans="1:3">
      <c r="A874" s="80">
        <v>2130126</v>
      </c>
      <c r="B874" s="81" t="s">
        <v>1012</v>
      </c>
      <c r="C874" s="83"/>
    </row>
    <row r="875" spans="1:3">
      <c r="A875" s="80">
        <v>2130135</v>
      </c>
      <c r="B875" s="81" t="s">
        <v>1013</v>
      </c>
      <c r="C875" s="83"/>
    </row>
    <row r="876" spans="1:3">
      <c r="A876" s="80">
        <v>2130142</v>
      </c>
      <c r="B876" s="81" t="s">
        <v>1014</v>
      </c>
      <c r="C876" s="83"/>
    </row>
    <row r="877" spans="1:3">
      <c r="A877" s="80">
        <v>2130148</v>
      </c>
      <c r="B877" s="81" t="s">
        <v>1015</v>
      </c>
      <c r="C877" s="83"/>
    </row>
    <row r="878" spans="1:3">
      <c r="A878" s="80">
        <v>2130152</v>
      </c>
      <c r="B878" s="81" t="s">
        <v>1016</v>
      </c>
      <c r="C878" s="83"/>
    </row>
    <row r="879" spans="1:3">
      <c r="A879" s="80">
        <v>2130153</v>
      </c>
      <c r="B879" s="81" t="s">
        <v>1017</v>
      </c>
      <c r="C879" s="83"/>
    </row>
    <row r="880" spans="1:3">
      <c r="A880" s="80">
        <v>2130199</v>
      </c>
      <c r="B880" s="81" t="s">
        <v>1018</v>
      </c>
      <c r="C880" s="83"/>
    </row>
    <row r="881" spans="1:3">
      <c r="A881" s="77">
        <v>21302</v>
      </c>
      <c r="B881" s="78" t="s">
        <v>1019</v>
      </c>
      <c r="C881" s="83"/>
    </row>
    <row r="882" spans="1:3">
      <c r="A882" s="80">
        <v>2130201</v>
      </c>
      <c r="B882" s="81" t="s">
        <v>1020</v>
      </c>
      <c r="C882" s="83"/>
    </row>
    <row r="883" spans="1:3">
      <c r="A883" s="80">
        <v>2130202</v>
      </c>
      <c r="B883" s="81" t="s">
        <v>1021</v>
      </c>
      <c r="C883" s="83"/>
    </row>
    <row r="884" spans="1:3">
      <c r="A884" s="80">
        <v>2130203</v>
      </c>
      <c r="B884" s="81" t="s">
        <v>1022</v>
      </c>
      <c r="C884" s="83"/>
    </row>
    <row r="885" spans="1:3">
      <c r="A885" s="80">
        <v>2130204</v>
      </c>
      <c r="B885" s="81" t="s">
        <v>1023</v>
      </c>
      <c r="C885" s="83"/>
    </row>
    <row r="886" spans="1:3">
      <c r="A886" s="80">
        <v>2130205</v>
      </c>
      <c r="B886" s="81" t="s">
        <v>1024</v>
      </c>
      <c r="C886" s="83"/>
    </row>
    <row r="887" spans="1:3">
      <c r="A887" s="80">
        <v>2130206</v>
      </c>
      <c r="B887" s="81" t="s">
        <v>1025</v>
      </c>
      <c r="C887" s="83"/>
    </row>
    <row r="888" spans="1:3">
      <c r="A888" s="80">
        <v>2130207</v>
      </c>
      <c r="B888" s="81" t="s">
        <v>1026</v>
      </c>
      <c r="C888" s="83"/>
    </row>
    <row r="889" spans="1:3">
      <c r="A889" s="80">
        <v>2130209</v>
      </c>
      <c r="B889" s="81" t="s">
        <v>1027</v>
      </c>
      <c r="C889" s="83"/>
    </row>
    <row r="890" spans="1:3">
      <c r="A890" s="80">
        <v>2130210</v>
      </c>
      <c r="B890" s="81" t="s">
        <v>1028</v>
      </c>
      <c r="C890" s="83"/>
    </row>
    <row r="891" spans="1:3">
      <c r="A891" s="80">
        <v>2130211</v>
      </c>
      <c r="B891" s="81" t="s">
        <v>1029</v>
      </c>
      <c r="C891" s="83"/>
    </row>
    <row r="892" spans="1:3">
      <c r="A892" s="80">
        <v>2130212</v>
      </c>
      <c r="B892" s="81" t="s">
        <v>1030</v>
      </c>
      <c r="C892" s="83"/>
    </row>
    <row r="893" spans="1:3">
      <c r="A893" s="80">
        <v>2130213</v>
      </c>
      <c r="B893" s="81" t="s">
        <v>1031</v>
      </c>
      <c r="C893" s="83"/>
    </row>
    <row r="894" spans="1:3">
      <c r="A894" s="80">
        <v>2130217</v>
      </c>
      <c r="B894" s="81" t="s">
        <v>1032</v>
      </c>
      <c r="C894" s="83"/>
    </row>
    <row r="895" spans="1:3">
      <c r="A895" s="80">
        <v>2130220</v>
      </c>
      <c r="B895" s="81" t="s">
        <v>317</v>
      </c>
      <c r="C895" s="83"/>
    </row>
    <row r="896" spans="1:3">
      <c r="A896" s="80">
        <v>2130221</v>
      </c>
      <c r="B896" s="81" t="s">
        <v>1033</v>
      </c>
      <c r="C896" s="83"/>
    </row>
    <row r="897" spans="1:3">
      <c r="A897" s="80">
        <v>2130223</v>
      </c>
      <c r="B897" s="81" t="s">
        <v>1034</v>
      </c>
      <c r="C897" s="83"/>
    </row>
    <row r="898" spans="1:3">
      <c r="A898" s="80">
        <v>2130226</v>
      </c>
      <c r="B898" s="81" t="s">
        <v>1035</v>
      </c>
      <c r="C898" s="83"/>
    </row>
    <row r="899" spans="1:3">
      <c r="A899" s="80">
        <v>2130227</v>
      </c>
      <c r="B899" s="81" t="s">
        <v>1036</v>
      </c>
      <c r="C899" s="83"/>
    </row>
    <row r="900" spans="1:3">
      <c r="A900" s="80">
        <v>2130232</v>
      </c>
      <c r="B900" s="81" t="s">
        <v>1037</v>
      </c>
      <c r="C900" s="83"/>
    </row>
    <row r="901" spans="1:3">
      <c r="A901" s="80">
        <v>2130234</v>
      </c>
      <c r="B901" s="81" t="s">
        <v>1038</v>
      </c>
      <c r="C901" s="83"/>
    </row>
    <row r="902" spans="1:3">
      <c r="A902" s="80">
        <v>2130235</v>
      </c>
      <c r="B902" s="81" t="s">
        <v>1039</v>
      </c>
      <c r="C902" s="83"/>
    </row>
    <row r="903" spans="1:3">
      <c r="A903" s="80">
        <v>2130236</v>
      </c>
      <c r="B903" s="81" t="s">
        <v>1040</v>
      </c>
      <c r="C903" s="83"/>
    </row>
    <row r="904" spans="1:3">
      <c r="A904" s="80">
        <v>2130237</v>
      </c>
      <c r="B904" s="81" t="s">
        <v>1004</v>
      </c>
      <c r="C904" s="83"/>
    </row>
    <row r="905" spans="1:3">
      <c r="A905" s="80">
        <v>2130299</v>
      </c>
      <c r="B905" s="81" t="s">
        <v>1041</v>
      </c>
      <c r="C905" s="83"/>
    </row>
    <row r="906" spans="1:3">
      <c r="A906" s="77">
        <v>21303</v>
      </c>
      <c r="B906" s="78" t="s">
        <v>1042</v>
      </c>
      <c r="C906" s="83"/>
    </row>
    <row r="907" spans="1:3">
      <c r="A907" s="80">
        <v>2130301</v>
      </c>
      <c r="B907" s="81" t="s">
        <v>1043</v>
      </c>
      <c r="C907" s="83"/>
    </row>
    <row r="908" spans="1:3">
      <c r="A908" s="80">
        <v>2130302</v>
      </c>
      <c r="B908" s="81" t="s">
        <v>1044</v>
      </c>
      <c r="C908" s="83"/>
    </row>
    <row r="909" spans="1:3">
      <c r="A909" s="80">
        <v>2130303</v>
      </c>
      <c r="B909" s="81" t="s">
        <v>1045</v>
      </c>
      <c r="C909" s="83"/>
    </row>
    <row r="910" spans="1:3">
      <c r="A910" s="80">
        <v>2130304</v>
      </c>
      <c r="B910" s="81" t="s">
        <v>1046</v>
      </c>
      <c r="C910" s="83"/>
    </row>
    <row r="911" spans="1:3">
      <c r="A911" s="80">
        <v>2130305</v>
      </c>
      <c r="B911" s="81" t="s">
        <v>1047</v>
      </c>
      <c r="C911" s="83"/>
    </row>
    <row r="912" spans="1:3">
      <c r="A912" s="80">
        <v>2130306</v>
      </c>
      <c r="B912" s="81" t="s">
        <v>1048</v>
      </c>
      <c r="C912" s="83"/>
    </row>
    <row r="913" spans="1:3">
      <c r="A913" s="80">
        <v>2130307</v>
      </c>
      <c r="B913" s="81" t="s">
        <v>1049</v>
      </c>
      <c r="C913" s="83"/>
    </row>
    <row r="914" spans="1:3">
      <c r="A914" s="80">
        <v>2130308</v>
      </c>
      <c r="B914" s="81" t="s">
        <v>1050</v>
      </c>
      <c r="C914" s="83"/>
    </row>
    <row r="915" spans="1:3">
      <c r="A915" s="80">
        <v>2130309</v>
      </c>
      <c r="B915" s="81" t="s">
        <v>1051</v>
      </c>
      <c r="C915" s="83"/>
    </row>
    <row r="916" spans="1:3">
      <c r="A916" s="80">
        <v>2130310</v>
      </c>
      <c r="B916" s="81" t="s">
        <v>1052</v>
      </c>
      <c r="C916" s="83"/>
    </row>
    <row r="917" spans="1:3">
      <c r="A917" s="80">
        <v>2130311</v>
      </c>
      <c r="B917" s="81" t="s">
        <v>1053</v>
      </c>
      <c r="C917" s="83"/>
    </row>
    <row r="918" spans="1:3">
      <c r="A918" s="80">
        <v>2130312</v>
      </c>
      <c r="B918" s="81" t="s">
        <v>1054</v>
      </c>
      <c r="C918" s="83"/>
    </row>
    <row r="919" spans="1:3">
      <c r="A919" s="80">
        <v>2130313</v>
      </c>
      <c r="B919" s="81" t="s">
        <v>1055</v>
      </c>
      <c r="C919" s="83"/>
    </row>
    <row r="920" spans="1:3">
      <c r="A920" s="80">
        <v>2130314</v>
      </c>
      <c r="B920" s="81" t="s">
        <v>1056</v>
      </c>
      <c r="C920" s="83"/>
    </row>
    <row r="921" spans="1:3">
      <c r="A921" s="80">
        <v>2130315</v>
      </c>
      <c r="B921" s="81" t="s">
        <v>1057</v>
      </c>
      <c r="C921" s="83"/>
    </row>
    <row r="922" spans="1:3">
      <c r="A922" s="80">
        <v>2130316</v>
      </c>
      <c r="B922" s="81" t="s">
        <v>1058</v>
      </c>
      <c r="C922" s="83"/>
    </row>
    <row r="923" spans="1:3">
      <c r="A923" s="80">
        <v>2130317</v>
      </c>
      <c r="B923" s="81" t="s">
        <v>1059</v>
      </c>
      <c r="C923" s="83"/>
    </row>
    <row r="924" spans="1:3">
      <c r="A924" s="80">
        <v>2130318</v>
      </c>
      <c r="B924" s="81" t="s">
        <v>1060</v>
      </c>
      <c r="C924" s="83"/>
    </row>
    <row r="925" spans="1:3">
      <c r="A925" s="80">
        <v>2130319</v>
      </c>
      <c r="B925" s="81" t="s">
        <v>1061</v>
      </c>
      <c r="C925" s="83"/>
    </row>
    <row r="926" spans="1:3">
      <c r="A926" s="80">
        <v>2130321</v>
      </c>
      <c r="B926" s="81" t="s">
        <v>1062</v>
      </c>
      <c r="C926" s="83"/>
    </row>
    <row r="927" spans="1:3">
      <c r="A927" s="80">
        <v>2130322</v>
      </c>
      <c r="B927" s="81" t="s">
        <v>1063</v>
      </c>
      <c r="C927" s="83"/>
    </row>
    <row r="928" spans="1:3">
      <c r="A928" s="80">
        <v>2130333</v>
      </c>
      <c r="B928" s="81" t="s">
        <v>1064</v>
      </c>
      <c r="C928" s="83"/>
    </row>
    <row r="929" spans="1:3">
      <c r="A929" s="80">
        <v>2130334</v>
      </c>
      <c r="B929" s="81" t="s">
        <v>1065</v>
      </c>
      <c r="C929" s="83"/>
    </row>
    <row r="930" spans="1:3">
      <c r="A930" s="80">
        <v>2130335</v>
      </c>
      <c r="B930" s="81" t="s">
        <v>1066</v>
      </c>
      <c r="C930" s="83"/>
    </row>
    <row r="931" spans="1:3">
      <c r="A931" s="80">
        <v>2130336</v>
      </c>
      <c r="B931" s="81" t="s">
        <v>1067</v>
      </c>
      <c r="C931" s="83"/>
    </row>
    <row r="932" spans="1:3">
      <c r="A932" s="80">
        <v>2130337</v>
      </c>
      <c r="B932" s="81" t="s">
        <v>1068</v>
      </c>
      <c r="C932" s="83"/>
    </row>
    <row r="933" spans="1:3">
      <c r="A933" s="80">
        <v>2130399</v>
      </c>
      <c r="B933" s="81" t="s">
        <v>1069</v>
      </c>
      <c r="C933" s="83"/>
    </row>
    <row r="934" spans="1:3">
      <c r="A934" s="77">
        <v>21305</v>
      </c>
      <c r="B934" s="78" t="s">
        <v>1070</v>
      </c>
      <c r="C934" s="83"/>
    </row>
    <row r="935" spans="1:3">
      <c r="A935" s="80">
        <v>2130501</v>
      </c>
      <c r="B935" s="81" t="s">
        <v>1071</v>
      </c>
      <c r="C935" s="83"/>
    </row>
    <row r="936" spans="1:3">
      <c r="A936" s="80">
        <v>2130502</v>
      </c>
      <c r="B936" s="81" t="s">
        <v>1072</v>
      </c>
      <c r="C936" s="83"/>
    </row>
    <row r="937" spans="1:3">
      <c r="A937" s="80">
        <v>2130503</v>
      </c>
      <c r="B937" s="81" t="s">
        <v>1073</v>
      </c>
      <c r="C937" s="83"/>
    </row>
    <row r="938" spans="1:3">
      <c r="A938" s="80">
        <v>2130504</v>
      </c>
      <c r="B938" s="81" t="s">
        <v>1074</v>
      </c>
      <c r="C938" s="83"/>
    </row>
    <row r="939" spans="1:3">
      <c r="A939" s="80">
        <v>2130505</v>
      </c>
      <c r="B939" s="81" t="s">
        <v>1075</v>
      </c>
      <c r="C939" s="83"/>
    </row>
    <row r="940" spans="1:3">
      <c r="A940" s="80">
        <v>2130506</v>
      </c>
      <c r="B940" s="81" t="s">
        <v>1076</v>
      </c>
      <c r="C940" s="83"/>
    </row>
    <row r="941" spans="1:3">
      <c r="A941" s="80">
        <v>2130507</v>
      </c>
      <c r="B941" s="81" t="s">
        <v>1077</v>
      </c>
      <c r="C941" s="83"/>
    </row>
    <row r="942" spans="1:3">
      <c r="A942" s="80">
        <v>2130508</v>
      </c>
      <c r="B942" s="81" t="s">
        <v>1078</v>
      </c>
      <c r="C942" s="83"/>
    </row>
    <row r="943" spans="1:3">
      <c r="A943" s="80">
        <v>2130550</v>
      </c>
      <c r="B943" s="81" t="s">
        <v>1079</v>
      </c>
      <c r="C943" s="83"/>
    </row>
    <row r="944" spans="1:3">
      <c r="A944" s="80">
        <v>2130599</v>
      </c>
      <c r="B944" s="81" t="s">
        <v>1080</v>
      </c>
      <c r="C944" s="83"/>
    </row>
    <row r="945" spans="1:3">
      <c r="A945" s="77">
        <v>21307</v>
      </c>
      <c r="B945" s="78" t="s">
        <v>1081</v>
      </c>
      <c r="C945" s="83"/>
    </row>
    <row r="946" spans="1:3">
      <c r="A946" s="80">
        <v>2130701</v>
      </c>
      <c r="B946" s="81" t="s">
        <v>1082</v>
      </c>
      <c r="C946" s="83"/>
    </row>
    <row r="947" spans="1:3">
      <c r="A947" s="80">
        <v>2130704</v>
      </c>
      <c r="B947" s="81" t="s">
        <v>1083</v>
      </c>
      <c r="C947" s="83"/>
    </row>
    <row r="948" spans="1:3">
      <c r="A948" s="80">
        <v>2130705</v>
      </c>
      <c r="B948" s="81" t="s">
        <v>1084</v>
      </c>
      <c r="C948" s="83"/>
    </row>
    <row r="949" spans="1:3">
      <c r="A949" s="80">
        <v>2130706</v>
      </c>
      <c r="B949" s="81" t="s">
        <v>1085</v>
      </c>
      <c r="C949" s="83"/>
    </row>
    <row r="950" spans="1:3">
      <c r="A950" s="80">
        <v>2130707</v>
      </c>
      <c r="B950" s="81" t="s">
        <v>1086</v>
      </c>
      <c r="C950" s="83"/>
    </row>
    <row r="951" spans="1:3">
      <c r="A951" s="80">
        <v>2130799</v>
      </c>
      <c r="B951" s="81" t="s">
        <v>1087</v>
      </c>
      <c r="C951" s="83"/>
    </row>
    <row r="952" spans="1:3">
      <c r="A952" s="77">
        <v>21308</v>
      </c>
      <c r="B952" s="78" t="s">
        <v>1088</v>
      </c>
      <c r="C952" s="83"/>
    </row>
    <row r="953" spans="1:3">
      <c r="A953" s="80">
        <v>2130801</v>
      </c>
      <c r="B953" s="81" t="s">
        <v>1089</v>
      </c>
      <c r="C953" s="83"/>
    </row>
    <row r="954" spans="1:3">
      <c r="A954" s="80">
        <v>2130802</v>
      </c>
      <c r="B954" s="81" t="s">
        <v>1090</v>
      </c>
      <c r="C954" s="83"/>
    </row>
    <row r="955" spans="1:3">
      <c r="A955" s="80">
        <v>2130803</v>
      </c>
      <c r="B955" s="81" t="s">
        <v>1091</v>
      </c>
      <c r="C955" s="83"/>
    </row>
    <row r="956" spans="1:3">
      <c r="A956" s="80">
        <v>2130804</v>
      </c>
      <c r="B956" s="81" t="s">
        <v>1092</v>
      </c>
      <c r="C956" s="83"/>
    </row>
    <row r="957" spans="1:3">
      <c r="A957" s="80">
        <v>2130805</v>
      </c>
      <c r="B957" s="81" t="s">
        <v>1093</v>
      </c>
      <c r="C957" s="83"/>
    </row>
    <row r="958" spans="1:3">
      <c r="A958" s="80">
        <v>2130899</v>
      </c>
      <c r="B958" s="81" t="s">
        <v>1094</v>
      </c>
      <c r="C958" s="83"/>
    </row>
    <row r="959" spans="1:3">
      <c r="A959" s="77">
        <v>21309</v>
      </c>
      <c r="B959" s="78" t="s">
        <v>1095</v>
      </c>
      <c r="C959" s="83"/>
    </row>
    <row r="960" spans="1:3">
      <c r="A960" s="80">
        <v>2130901</v>
      </c>
      <c r="B960" s="81" t="s">
        <v>1096</v>
      </c>
      <c r="C960" s="83"/>
    </row>
    <row r="961" spans="1:3">
      <c r="A961" s="80">
        <v>2130999</v>
      </c>
      <c r="B961" s="81" t="s">
        <v>1097</v>
      </c>
      <c r="C961" s="83"/>
    </row>
    <row r="962" spans="1:3">
      <c r="A962" s="77">
        <v>21399</v>
      </c>
      <c r="B962" s="78" t="s">
        <v>1118</v>
      </c>
      <c r="C962" s="83"/>
    </row>
    <row r="963" spans="1:3">
      <c r="A963" s="80">
        <v>2139901</v>
      </c>
      <c r="B963" s="81" t="s">
        <v>1119</v>
      </c>
      <c r="C963" s="83"/>
    </row>
    <row r="964" spans="1:3">
      <c r="A964" s="80">
        <v>2139999</v>
      </c>
      <c r="B964" s="81" t="s">
        <v>1118</v>
      </c>
      <c r="C964" s="83"/>
    </row>
    <row r="965" ht="18" customHeight="1" spans="1:3">
      <c r="A965" s="75">
        <v>214</v>
      </c>
      <c r="B965" s="75" t="s">
        <v>1120</v>
      </c>
      <c r="C965" s="76">
        <f>C966+C989+C999+C1009+C1014+C1021+C1026</f>
        <v>0</v>
      </c>
    </row>
    <row r="966" spans="1:3">
      <c r="A966" s="77">
        <v>21401</v>
      </c>
      <c r="B966" s="78" t="s">
        <v>1121</v>
      </c>
      <c r="C966" s="83"/>
    </row>
    <row r="967" spans="1:3">
      <c r="A967" s="80">
        <v>2140101</v>
      </c>
      <c r="B967" s="81" t="s">
        <v>1122</v>
      </c>
      <c r="C967" s="83"/>
    </row>
    <row r="968" spans="1:3">
      <c r="A968" s="80">
        <v>2140102</v>
      </c>
      <c r="B968" s="81" t="s">
        <v>1123</v>
      </c>
      <c r="C968" s="83"/>
    </row>
    <row r="969" spans="1:3">
      <c r="A969" s="80">
        <v>2140103</v>
      </c>
      <c r="B969" s="81" t="s">
        <v>1124</v>
      </c>
      <c r="C969" s="83"/>
    </row>
    <row r="970" spans="1:3">
      <c r="A970" s="80">
        <v>2140104</v>
      </c>
      <c r="B970" s="81" t="s">
        <v>1125</v>
      </c>
      <c r="C970" s="83"/>
    </row>
    <row r="971" spans="1:3">
      <c r="A971" s="80">
        <v>2140106</v>
      </c>
      <c r="B971" s="81" t="s">
        <v>1126</v>
      </c>
      <c r="C971" s="83"/>
    </row>
    <row r="972" spans="1:3">
      <c r="A972" s="80">
        <v>2140109</v>
      </c>
      <c r="B972" s="81" t="s">
        <v>1127</v>
      </c>
      <c r="C972" s="83"/>
    </row>
    <row r="973" spans="1:3">
      <c r="A973" s="80">
        <v>2140110</v>
      </c>
      <c r="B973" s="81" t="s">
        <v>1128</v>
      </c>
      <c r="C973" s="83"/>
    </row>
    <row r="974" spans="1:3">
      <c r="A974" s="80">
        <v>2140111</v>
      </c>
      <c r="B974" s="81" t="s">
        <v>1129</v>
      </c>
      <c r="C974" s="83"/>
    </row>
    <row r="975" spans="1:3">
      <c r="A975" s="80">
        <v>2140112</v>
      </c>
      <c r="B975" s="81" t="s">
        <v>1130</v>
      </c>
      <c r="C975" s="83"/>
    </row>
    <row r="976" spans="1:3">
      <c r="A976" s="80">
        <v>2140114</v>
      </c>
      <c r="B976" s="81" t="s">
        <v>1131</v>
      </c>
      <c r="C976" s="83"/>
    </row>
    <row r="977" spans="1:3">
      <c r="A977" s="80">
        <v>2140122</v>
      </c>
      <c r="B977" s="81" t="s">
        <v>1132</v>
      </c>
      <c r="C977" s="83"/>
    </row>
    <row r="978" spans="1:3">
      <c r="A978" s="80">
        <v>2140123</v>
      </c>
      <c r="B978" s="81" t="s">
        <v>1133</v>
      </c>
      <c r="C978" s="83"/>
    </row>
    <row r="979" spans="1:3">
      <c r="A979" s="80">
        <v>2140127</v>
      </c>
      <c r="B979" s="81" t="s">
        <v>1134</v>
      </c>
      <c r="C979" s="83"/>
    </row>
    <row r="980" spans="1:3">
      <c r="A980" s="80">
        <v>2140128</v>
      </c>
      <c r="B980" s="81" t="s">
        <v>1135</v>
      </c>
      <c r="C980" s="83"/>
    </row>
    <row r="981" spans="1:3">
      <c r="A981" s="80">
        <v>2140129</v>
      </c>
      <c r="B981" s="81" t="s">
        <v>1136</v>
      </c>
      <c r="C981" s="83"/>
    </row>
    <row r="982" spans="1:3">
      <c r="A982" s="80">
        <v>2140130</v>
      </c>
      <c r="B982" s="81" t="s">
        <v>1137</v>
      </c>
      <c r="C982" s="83"/>
    </row>
    <row r="983" spans="1:3">
      <c r="A983" s="80">
        <v>2140131</v>
      </c>
      <c r="B983" s="81" t="s">
        <v>1138</v>
      </c>
      <c r="C983" s="83"/>
    </row>
    <row r="984" spans="1:3">
      <c r="A984" s="80">
        <v>2140133</v>
      </c>
      <c r="B984" s="81" t="s">
        <v>1139</v>
      </c>
      <c r="C984" s="83"/>
    </row>
    <row r="985" spans="1:3">
      <c r="A985" s="80">
        <v>2140136</v>
      </c>
      <c r="B985" s="81" t="s">
        <v>1140</v>
      </c>
      <c r="C985" s="83"/>
    </row>
    <row r="986" spans="1:3">
      <c r="A986" s="80">
        <v>2140138</v>
      </c>
      <c r="B986" s="81" t="s">
        <v>1141</v>
      </c>
      <c r="C986" s="83"/>
    </row>
    <row r="987" spans="1:3">
      <c r="A987" s="80">
        <v>2140139</v>
      </c>
      <c r="B987" s="81" t="s">
        <v>1142</v>
      </c>
      <c r="C987" s="83"/>
    </row>
    <row r="988" spans="1:3">
      <c r="A988" s="80">
        <v>2140199</v>
      </c>
      <c r="B988" s="81" t="s">
        <v>1143</v>
      </c>
      <c r="C988" s="83"/>
    </row>
    <row r="989" spans="1:3">
      <c r="A989" s="77">
        <v>21402</v>
      </c>
      <c r="B989" s="78" t="s">
        <v>1144</v>
      </c>
      <c r="C989" s="83"/>
    </row>
    <row r="990" spans="1:3">
      <c r="A990" s="80">
        <v>2140201</v>
      </c>
      <c r="B990" s="81" t="s">
        <v>1145</v>
      </c>
      <c r="C990" s="83"/>
    </row>
    <row r="991" spans="1:3">
      <c r="A991" s="80">
        <v>2140202</v>
      </c>
      <c r="B991" s="81" t="s">
        <v>1146</v>
      </c>
      <c r="C991" s="83"/>
    </row>
    <row r="992" spans="1:3">
      <c r="A992" s="80">
        <v>2140203</v>
      </c>
      <c r="B992" s="81" t="s">
        <v>1147</v>
      </c>
      <c r="C992" s="83"/>
    </row>
    <row r="993" spans="1:3">
      <c r="A993" s="80">
        <v>2140204</v>
      </c>
      <c r="B993" s="81" t="s">
        <v>1148</v>
      </c>
      <c r="C993" s="83"/>
    </row>
    <row r="994" spans="1:3">
      <c r="A994" s="80">
        <v>2140205</v>
      </c>
      <c r="B994" s="81" t="s">
        <v>1149</v>
      </c>
      <c r="C994" s="83"/>
    </row>
    <row r="995" spans="1:3">
      <c r="A995" s="80">
        <v>2140206</v>
      </c>
      <c r="B995" s="81" t="s">
        <v>1150</v>
      </c>
      <c r="C995" s="83"/>
    </row>
    <row r="996" spans="1:3">
      <c r="A996" s="80">
        <v>2140207</v>
      </c>
      <c r="B996" s="81" t="s">
        <v>1151</v>
      </c>
      <c r="C996" s="83"/>
    </row>
    <row r="997" spans="1:3">
      <c r="A997" s="80">
        <v>2140208</v>
      </c>
      <c r="B997" s="81" t="s">
        <v>1152</v>
      </c>
      <c r="C997" s="83"/>
    </row>
    <row r="998" spans="1:3">
      <c r="A998" s="80">
        <v>2140299</v>
      </c>
      <c r="B998" s="81" t="s">
        <v>1153</v>
      </c>
      <c r="C998" s="83"/>
    </row>
    <row r="999" spans="1:3">
      <c r="A999" s="77">
        <v>21403</v>
      </c>
      <c r="B999" s="78" t="s">
        <v>1154</v>
      </c>
      <c r="C999" s="83"/>
    </row>
    <row r="1000" spans="1:3">
      <c r="A1000" s="80">
        <v>2140301</v>
      </c>
      <c r="B1000" s="81" t="s">
        <v>1155</v>
      </c>
      <c r="C1000" s="83"/>
    </row>
    <row r="1001" spans="1:3">
      <c r="A1001" s="80">
        <v>2140302</v>
      </c>
      <c r="B1001" s="81" t="s">
        <v>1156</v>
      </c>
      <c r="C1001" s="83"/>
    </row>
    <row r="1002" spans="1:3">
      <c r="A1002" s="80">
        <v>2140303</v>
      </c>
      <c r="B1002" s="81" t="s">
        <v>1157</v>
      </c>
      <c r="C1002" s="83"/>
    </row>
    <row r="1003" spans="1:3">
      <c r="A1003" s="80">
        <v>2140304</v>
      </c>
      <c r="B1003" s="81" t="s">
        <v>1158</v>
      </c>
      <c r="C1003" s="83"/>
    </row>
    <row r="1004" spans="1:3">
      <c r="A1004" s="80">
        <v>2140305</v>
      </c>
      <c r="B1004" s="81" t="s">
        <v>1159</v>
      </c>
      <c r="C1004" s="83"/>
    </row>
    <row r="1005" spans="1:3">
      <c r="A1005" s="80">
        <v>2140306</v>
      </c>
      <c r="B1005" s="81" t="s">
        <v>1160</v>
      </c>
      <c r="C1005" s="83"/>
    </row>
    <row r="1006" spans="1:3">
      <c r="A1006" s="80">
        <v>2140307</v>
      </c>
      <c r="B1006" s="81" t="s">
        <v>1161</v>
      </c>
      <c r="C1006" s="83"/>
    </row>
    <row r="1007" spans="1:3">
      <c r="A1007" s="80">
        <v>2140308</v>
      </c>
      <c r="B1007" s="81" t="s">
        <v>1162</v>
      </c>
      <c r="C1007" s="83"/>
    </row>
    <row r="1008" spans="1:3">
      <c r="A1008" s="80">
        <v>2140399</v>
      </c>
      <c r="B1008" s="81" t="s">
        <v>1163</v>
      </c>
      <c r="C1008" s="83"/>
    </row>
    <row r="1009" spans="1:3">
      <c r="A1009" s="77">
        <v>21404</v>
      </c>
      <c r="B1009" s="78" t="s">
        <v>1164</v>
      </c>
      <c r="C1009" s="83"/>
    </row>
    <row r="1010" spans="1:3">
      <c r="A1010" s="80">
        <v>2140401</v>
      </c>
      <c r="B1010" s="81" t="s">
        <v>1165</v>
      </c>
      <c r="C1010" s="83"/>
    </row>
    <row r="1011" spans="1:3">
      <c r="A1011" s="80">
        <v>2140402</v>
      </c>
      <c r="B1011" s="81" t="s">
        <v>1166</v>
      </c>
      <c r="C1011" s="83"/>
    </row>
    <row r="1012" spans="1:3">
      <c r="A1012" s="80">
        <v>2140403</v>
      </c>
      <c r="B1012" s="81" t="s">
        <v>1167</v>
      </c>
      <c r="C1012" s="83"/>
    </row>
    <row r="1013" spans="1:3">
      <c r="A1013" s="80">
        <v>2140499</v>
      </c>
      <c r="B1013" s="81" t="s">
        <v>1168</v>
      </c>
      <c r="C1013" s="83"/>
    </row>
    <row r="1014" spans="1:3">
      <c r="A1014" s="77">
        <v>21405</v>
      </c>
      <c r="B1014" s="78" t="s">
        <v>1169</v>
      </c>
      <c r="C1014" s="83"/>
    </row>
    <row r="1015" spans="1:3">
      <c r="A1015" s="80">
        <v>2140501</v>
      </c>
      <c r="B1015" s="81" t="s">
        <v>1170</v>
      </c>
      <c r="C1015" s="83"/>
    </row>
    <row r="1016" spans="1:3">
      <c r="A1016" s="80">
        <v>2140502</v>
      </c>
      <c r="B1016" s="81" t="s">
        <v>1171</v>
      </c>
      <c r="C1016" s="83"/>
    </row>
    <row r="1017" spans="1:3">
      <c r="A1017" s="80">
        <v>2140503</v>
      </c>
      <c r="B1017" s="81" t="s">
        <v>1172</v>
      </c>
      <c r="C1017" s="83"/>
    </row>
    <row r="1018" spans="1:3">
      <c r="A1018" s="80">
        <v>2140504</v>
      </c>
      <c r="B1018" s="81" t="s">
        <v>1173</v>
      </c>
      <c r="C1018" s="83"/>
    </row>
    <row r="1019" spans="1:3">
      <c r="A1019" s="80">
        <v>2140505</v>
      </c>
      <c r="B1019" s="81" t="s">
        <v>1174</v>
      </c>
      <c r="C1019" s="83"/>
    </row>
    <row r="1020" spans="1:3">
      <c r="A1020" s="80">
        <v>2140599</v>
      </c>
      <c r="B1020" s="81" t="s">
        <v>1175</v>
      </c>
      <c r="C1020" s="83"/>
    </row>
    <row r="1021" spans="1:3">
      <c r="A1021" s="77">
        <v>21406</v>
      </c>
      <c r="B1021" s="78" t="s">
        <v>1176</v>
      </c>
      <c r="C1021" s="83"/>
    </row>
    <row r="1022" spans="1:3">
      <c r="A1022" s="80">
        <v>2140601</v>
      </c>
      <c r="B1022" s="81" t="s">
        <v>1177</v>
      </c>
      <c r="C1022" s="83"/>
    </row>
    <row r="1023" spans="1:3">
      <c r="A1023" s="80">
        <v>2140602</v>
      </c>
      <c r="B1023" s="81" t="s">
        <v>1178</v>
      </c>
      <c r="C1023" s="83"/>
    </row>
    <row r="1024" spans="1:3">
      <c r="A1024" s="80">
        <v>2140603</v>
      </c>
      <c r="B1024" s="81" t="s">
        <v>1179</v>
      </c>
      <c r="C1024" s="83"/>
    </row>
    <row r="1025" spans="1:3">
      <c r="A1025" s="80">
        <v>2140699</v>
      </c>
      <c r="B1025" s="81" t="s">
        <v>1180</v>
      </c>
      <c r="C1025" s="83"/>
    </row>
    <row r="1026" spans="1:3">
      <c r="A1026" s="77">
        <v>21499</v>
      </c>
      <c r="B1026" s="78" t="s">
        <v>1229</v>
      </c>
      <c r="C1026" s="83"/>
    </row>
    <row r="1027" spans="1:3">
      <c r="A1027" s="80">
        <v>2149901</v>
      </c>
      <c r="B1027" s="81" t="s">
        <v>1230</v>
      </c>
      <c r="C1027" s="83"/>
    </row>
    <row r="1028" spans="1:3">
      <c r="A1028" s="80">
        <v>2149999</v>
      </c>
      <c r="B1028" s="81" t="s">
        <v>1229</v>
      </c>
      <c r="C1028" s="83"/>
    </row>
    <row r="1029" ht="18" customHeight="1" spans="1:3">
      <c r="A1029" s="75">
        <v>215</v>
      </c>
      <c r="B1029" s="75" t="s">
        <v>1231</v>
      </c>
      <c r="C1029" s="76">
        <f>C1030+C1040+C1056+C1061+C1072+C1079+C1087</f>
        <v>0</v>
      </c>
    </row>
    <row r="1030" spans="1:3">
      <c r="A1030" s="77">
        <v>21501</v>
      </c>
      <c r="B1030" s="78" t="s">
        <v>1232</v>
      </c>
      <c r="C1030" s="83"/>
    </row>
    <row r="1031" spans="1:3">
      <c r="A1031" s="80">
        <v>2150101</v>
      </c>
      <c r="B1031" s="81" t="s">
        <v>1233</v>
      </c>
      <c r="C1031" s="83"/>
    </row>
    <row r="1032" spans="1:3">
      <c r="A1032" s="80">
        <v>2150102</v>
      </c>
      <c r="B1032" s="81" t="s">
        <v>1234</v>
      </c>
      <c r="C1032" s="83"/>
    </row>
    <row r="1033" spans="1:3">
      <c r="A1033" s="80">
        <v>2150103</v>
      </c>
      <c r="B1033" s="81" t="s">
        <v>1235</v>
      </c>
      <c r="C1033" s="83"/>
    </row>
    <row r="1034" spans="1:3">
      <c r="A1034" s="80">
        <v>2150104</v>
      </c>
      <c r="B1034" s="81" t="s">
        <v>1236</v>
      </c>
      <c r="C1034" s="83"/>
    </row>
    <row r="1035" spans="1:3">
      <c r="A1035" s="80">
        <v>2150105</v>
      </c>
      <c r="B1035" s="81" t="s">
        <v>1237</v>
      </c>
      <c r="C1035" s="83"/>
    </row>
    <row r="1036" spans="1:3">
      <c r="A1036" s="80">
        <v>2150106</v>
      </c>
      <c r="B1036" s="81" t="s">
        <v>1238</v>
      </c>
      <c r="C1036" s="83"/>
    </row>
    <row r="1037" spans="1:3">
      <c r="A1037" s="80">
        <v>2150107</v>
      </c>
      <c r="B1037" s="81" t="s">
        <v>1239</v>
      </c>
      <c r="C1037" s="83"/>
    </row>
    <row r="1038" spans="1:3">
      <c r="A1038" s="80">
        <v>2150108</v>
      </c>
      <c r="B1038" s="81" t="s">
        <v>1240</v>
      </c>
      <c r="C1038" s="83"/>
    </row>
    <row r="1039" spans="1:3">
      <c r="A1039" s="80">
        <v>2150199</v>
      </c>
      <c r="B1039" s="81" t="s">
        <v>1241</v>
      </c>
      <c r="C1039" s="83"/>
    </row>
    <row r="1040" spans="1:3">
      <c r="A1040" s="77">
        <v>21502</v>
      </c>
      <c r="B1040" s="78" t="s">
        <v>1242</v>
      </c>
      <c r="C1040" s="83"/>
    </row>
    <row r="1041" spans="1:3">
      <c r="A1041" s="80">
        <v>2150201</v>
      </c>
      <c r="B1041" s="81" t="s">
        <v>1243</v>
      </c>
      <c r="C1041" s="83"/>
    </row>
    <row r="1042" spans="1:3">
      <c r="A1042" s="80">
        <v>2150202</v>
      </c>
      <c r="B1042" s="81" t="s">
        <v>1244</v>
      </c>
      <c r="C1042" s="83"/>
    </row>
    <row r="1043" spans="1:3">
      <c r="A1043" s="80">
        <v>2150203</v>
      </c>
      <c r="B1043" s="81" t="s">
        <v>1245</v>
      </c>
      <c r="C1043" s="83"/>
    </row>
    <row r="1044" spans="1:3">
      <c r="A1044" s="80">
        <v>2150204</v>
      </c>
      <c r="B1044" s="81" t="s">
        <v>1246</v>
      </c>
      <c r="C1044" s="83"/>
    </row>
    <row r="1045" spans="1:3">
      <c r="A1045" s="80">
        <v>2150205</v>
      </c>
      <c r="B1045" s="81" t="s">
        <v>1247</v>
      </c>
      <c r="C1045" s="83"/>
    </row>
    <row r="1046" spans="1:3">
      <c r="A1046" s="80">
        <v>2150206</v>
      </c>
      <c r="B1046" s="81" t="s">
        <v>1248</v>
      </c>
      <c r="C1046" s="83"/>
    </row>
    <row r="1047" spans="1:3">
      <c r="A1047" s="80">
        <v>2150207</v>
      </c>
      <c r="B1047" s="81" t="s">
        <v>1249</v>
      </c>
      <c r="C1047" s="83"/>
    </row>
    <row r="1048" spans="1:3">
      <c r="A1048" s="80">
        <v>2150208</v>
      </c>
      <c r="B1048" s="81" t="s">
        <v>1250</v>
      </c>
      <c r="C1048" s="83"/>
    </row>
    <row r="1049" spans="1:3">
      <c r="A1049" s="80">
        <v>2150209</v>
      </c>
      <c r="B1049" s="81" t="s">
        <v>1251</v>
      </c>
      <c r="C1049" s="83"/>
    </row>
    <row r="1050" spans="1:3">
      <c r="A1050" s="80">
        <v>2150210</v>
      </c>
      <c r="B1050" s="81" t="s">
        <v>1252</v>
      </c>
      <c r="C1050" s="83"/>
    </row>
    <row r="1051" spans="1:3">
      <c r="A1051" s="80">
        <v>2150212</v>
      </c>
      <c r="B1051" s="81" t="s">
        <v>1253</v>
      </c>
      <c r="C1051" s="83"/>
    </row>
    <row r="1052" spans="1:3">
      <c r="A1052" s="80">
        <v>2150213</v>
      </c>
      <c r="B1052" s="81" t="s">
        <v>1254</v>
      </c>
      <c r="C1052" s="83"/>
    </row>
    <row r="1053" spans="1:3">
      <c r="A1053" s="80">
        <v>2150214</v>
      </c>
      <c r="B1053" s="81" t="s">
        <v>1255</v>
      </c>
      <c r="C1053" s="83"/>
    </row>
    <row r="1054" spans="1:3">
      <c r="A1054" s="80">
        <v>2150215</v>
      </c>
      <c r="B1054" s="81" t="s">
        <v>1256</v>
      </c>
      <c r="C1054" s="83"/>
    </row>
    <row r="1055" spans="1:3">
      <c r="A1055" s="80">
        <v>2150299</v>
      </c>
      <c r="B1055" s="81" t="s">
        <v>1257</v>
      </c>
      <c r="C1055" s="83"/>
    </row>
    <row r="1056" spans="1:3">
      <c r="A1056" s="77">
        <v>21503</v>
      </c>
      <c r="B1056" s="78" t="s">
        <v>1258</v>
      </c>
      <c r="C1056" s="83"/>
    </row>
    <row r="1057" spans="1:3">
      <c r="A1057" s="80">
        <v>2150301</v>
      </c>
      <c r="B1057" s="81" t="s">
        <v>1259</v>
      </c>
      <c r="C1057" s="83"/>
    </row>
    <row r="1058" spans="1:3">
      <c r="A1058" s="80">
        <v>2150302</v>
      </c>
      <c r="B1058" s="81" t="s">
        <v>1260</v>
      </c>
      <c r="C1058" s="83"/>
    </row>
    <row r="1059" spans="1:3">
      <c r="A1059" s="80">
        <v>2150303</v>
      </c>
      <c r="B1059" s="81" t="s">
        <v>1261</v>
      </c>
      <c r="C1059" s="83"/>
    </row>
    <row r="1060" spans="1:3">
      <c r="A1060" s="80">
        <v>2150399</v>
      </c>
      <c r="B1060" s="81" t="s">
        <v>1262</v>
      </c>
      <c r="C1060" s="83"/>
    </row>
    <row r="1061" spans="1:3">
      <c r="A1061" s="77">
        <v>21505</v>
      </c>
      <c r="B1061" s="78" t="s">
        <v>1263</v>
      </c>
      <c r="C1061" s="83"/>
    </row>
    <row r="1062" spans="1:3">
      <c r="A1062" s="80">
        <v>2150501</v>
      </c>
      <c r="B1062" s="81" t="s">
        <v>1264</v>
      </c>
      <c r="C1062" s="83"/>
    </row>
    <row r="1063" spans="1:3">
      <c r="A1063" s="80">
        <v>2150502</v>
      </c>
      <c r="B1063" s="81" t="s">
        <v>1265</v>
      </c>
      <c r="C1063" s="83"/>
    </row>
    <row r="1064" spans="1:3">
      <c r="A1064" s="80">
        <v>2150503</v>
      </c>
      <c r="B1064" s="81" t="s">
        <v>1266</v>
      </c>
      <c r="C1064" s="83"/>
    </row>
    <row r="1065" spans="1:3">
      <c r="A1065" s="80">
        <v>2150505</v>
      </c>
      <c r="B1065" s="81" t="s">
        <v>1267</v>
      </c>
      <c r="C1065" s="83"/>
    </row>
    <row r="1066" spans="1:3">
      <c r="A1066" s="80">
        <v>2150507</v>
      </c>
      <c r="B1066" s="81" t="s">
        <v>1268</v>
      </c>
      <c r="C1066" s="83"/>
    </row>
    <row r="1067" spans="1:3">
      <c r="A1067" s="80">
        <v>2150508</v>
      </c>
      <c r="B1067" s="81" t="s">
        <v>1269</v>
      </c>
      <c r="C1067" s="83"/>
    </row>
    <row r="1068" spans="1:3">
      <c r="A1068" s="80">
        <v>2150516</v>
      </c>
      <c r="B1068" s="81" t="s">
        <v>1270</v>
      </c>
      <c r="C1068" s="83"/>
    </row>
    <row r="1069" spans="1:3">
      <c r="A1069" s="80">
        <v>2150517</v>
      </c>
      <c r="B1069" s="81" t="s">
        <v>1271</v>
      </c>
      <c r="C1069" s="83"/>
    </row>
    <row r="1070" spans="1:3">
      <c r="A1070" s="80">
        <v>2150550</v>
      </c>
      <c r="B1070" s="81" t="s">
        <v>1272</v>
      </c>
      <c r="C1070" s="83"/>
    </row>
    <row r="1071" spans="1:3">
      <c r="A1071" s="80">
        <v>2150599</v>
      </c>
      <c r="B1071" s="81" t="s">
        <v>1273</v>
      </c>
      <c r="C1071" s="83"/>
    </row>
    <row r="1072" spans="1:3">
      <c r="A1072" s="77">
        <v>21507</v>
      </c>
      <c r="B1072" s="78" t="s">
        <v>1274</v>
      </c>
      <c r="C1072" s="83"/>
    </row>
    <row r="1073" spans="1:3">
      <c r="A1073" s="80">
        <v>2150701</v>
      </c>
      <c r="B1073" s="81" t="s">
        <v>1275</v>
      </c>
      <c r="C1073" s="83"/>
    </row>
    <row r="1074" spans="1:3">
      <c r="A1074" s="80">
        <v>2150702</v>
      </c>
      <c r="B1074" s="81" t="s">
        <v>1276</v>
      </c>
      <c r="C1074" s="83"/>
    </row>
    <row r="1075" spans="1:3">
      <c r="A1075" s="80">
        <v>2150703</v>
      </c>
      <c r="B1075" s="81" t="s">
        <v>1277</v>
      </c>
      <c r="C1075" s="83"/>
    </row>
    <row r="1076" spans="1:3">
      <c r="A1076" s="80">
        <v>2150704</v>
      </c>
      <c r="B1076" s="81" t="s">
        <v>1278</v>
      </c>
      <c r="C1076" s="83"/>
    </row>
    <row r="1077" spans="1:3">
      <c r="A1077" s="80">
        <v>2150705</v>
      </c>
      <c r="B1077" s="81" t="s">
        <v>1279</v>
      </c>
      <c r="C1077" s="83"/>
    </row>
    <row r="1078" spans="1:3">
      <c r="A1078" s="80">
        <v>2150799</v>
      </c>
      <c r="B1078" s="81" t="s">
        <v>1280</v>
      </c>
      <c r="C1078" s="83"/>
    </row>
    <row r="1079" spans="1:3">
      <c r="A1079" s="77">
        <v>21508</v>
      </c>
      <c r="B1079" s="78" t="s">
        <v>1281</v>
      </c>
      <c r="C1079" s="83"/>
    </row>
    <row r="1080" spans="1:3">
      <c r="A1080" s="80">
        <v>2150801</v>
      </c>
      <c r="B1080" s="81" t="s">
        <v>1282</v>
      </c>
      <c r="C1080" s="83"/>
    </row>
    <row r="1081" spans="1:3">
      <c r="A1081" s="80">
        <v>2150802</v>
      </c>
      <c r="B1081" s="81" t="s">
        <v>1283</v>
      </c>
      <c r="C1081" s="83"/>
    </row>
    <row r="1082" spans="1:3">
      <c r="A1082" s="80">
        <v>2150803</v>
      </c>
      <c r="B1082" s="81" t="s">
        <v>1284</v>
      </c>
      <c r="C1082" s="83"/>
    </row>
    <row r="1083" spans="1:3">
      <c r="A1083" s="80">
        <v>2150804</v>
      </c>
      <c r="B1083" s="81" t="s">
        <v>1285</v>
      </c>
      <c r="C1083" s="83"/>
    </row>
    <row r="1084" spans="1:3">
      <c r="A1084" s="80">
        <v>2150805</v>
      </c>
      <c r="B1084" s="81" t="s">
        <v>1286</v>
      </c>
      <c r="C1084" s="83"/>
    </row>
    <row r="1085" spans="1:3">
      <c r="A1085" s="80">
        <v>2150806</v>
      </c>
      <c r="B1085" s="81" t="s">
        <v>1287</v>
      </c>
      <c r="C1085" s="83"/>
    </row>
    <row r="1086" spans="1:3">
      <c r="A1086" s="80">
        <v>2150899</v>
      </c>
      <c r="B1086" s="81" t="s">
        <v>1288</v>
      </c>
      <c r="C1086" s="83"/>
    </row>
    <row r="1087" spans="1:3">
      <c r="A1087" s="77">
        <v>21599</v>
      </c>
      <c r="B1087" s="78" t="s">
        <v>1293</v>
      </c>
      <c r="C1087" s="83"/>
    </row>
    <row r="1088" spans="1:3">
      <c r="A1088" s="80">
        <v>2159901</v>
      </c>
      <c r="B1088" s="81" t="s">
        <v>1294</v>
      </c>
      <c r="C1088" s="83"/>
    </row>
    <row r="1089" spans="1:3">
      <c r="A1089" s="80">
        <v>2159904</v>
      </c>
      <c r="B1089" s="81" t="s">
        <v>1295</v>
      </c>
      <c r="C1089" s="83"/>
    </row>
    <row r="1090" spans="1:3">
      <c r="A1090" s="80">
        <v>2159905</v>
      </c>
      <c r="B1090" s="81" t="s">
        <v>1296</v>
      </c>
      <c r="C1090" s="83"/>
    </row>
    <row r="1091" spans="1:3">
      <c r="A1091" s="80">
        <v>2159906</v>
      </c>
      <c r="B1091" s="81" t="s">
        <v>1297</v>
      </c>
      <c r="C1091" s="83"/>
    </row>
    <row r="1092" spans="1:3">
      <c r="A1092" s="80">
        <v>2159999</v>
      </c>
      <c r="B1092" s="81" t="s">
        <v>1293</v>
      </c>
      <c r="C1092" s="83"/>
    </row>
    <row r="1093" spans="1:3">
      <c r="A1093" s="75">
        <v>216</v>
      </c>
      <c r="B1093" s="75" t="s">
        <v>1298</v>
      </c>
      <c r="C1093" s="85">
        <f>C1094+C1104+C1110</f>
        <v>140.4</v>
      </c>
    </row>
    <row r="1094" spans="1:3">
      <c r="A1094" s="77">
        <v>21602</v>
      </c>
      <c r="B1094" s="78" t="s">
        <v>1299</v>
      </c>
      <c r="C1094" s="86">
        <v>140.4</v>
      </c>
    </row>
    <row r="1095" spans="1:3">
      <c r="A1095" s="80">
        <v>2160201</v>
      </c>
      <c r="B1095" s="81" t="s">
        <v>1300</v>
      </c>
      <c r="C1095" s="83"/>
    </row>
    <row r="1096" spans="1:3">
      <c r="A1096" s="80">
        <v>2160202</v>
      </c>
      <c r="B1096" s="81" t="s">
        <v>1301</v>
      </c>
      <c r="C1096" s="83"/>
    </row>
    <row r="1097" spans="1:3">
      <c r="A1097" s="80">
        <v>2160203</v>
      </c>
      <c r="B1097" s="81" t="s">
        <v>1302</v>
      </c>
      <c r="C1097" s="83"/>
    </row>
    <row r="1098" spans="1:3">
      <c r="A1098" s="80">
        <v>2160216</v>
      </c>
      <c r="B1098" s="81" t="s">
        <v>1303</v>
      </c>
      <c r="C1098" s="83"/>
    </row>
    <row r="1099" spans="1:3">
      <c r="A1099" s="80">
        <v>2160217</v>
      </c>
      <c r="B1099" s="81" t="s">
        <v>1304</v>
      </c>
      <c r="C1099" s="83"/>
    </row>
    <row r="1100" spans="1:3">
      <c r="A1100" s="80">
        <v>2160218</v>
      </c>
      <c r="B1100" s="81" t="s">
        <v>1305</v>
      </c>
      <c r="C1100" s="83"/>
    </row>
    <row r="1101" spans="1:3">
      <c r="A1101" s="80">
        <v>2160219</v>
      </c>
      <c r="B1101" s="81" t="s">
        <v>1306</v>
      </c>
      <c r="C1101" s="83"/>
    </row>
    <row r="1102" spans="1:3">
      <c r="A1102" s="80">
        <v>2160250</v>
      </c>
      <c r="B1102" s="81" t="s">
        <v>1307</v>
      </c>
      <c r="C1102" s="86">
        <v>140.4</v>
      </c>
    </row>
    <row r="1103" spans="1:3">
      <c r="A1103" s="80">
        <v>2160299</v>
      </c>
      <c r="B1103" s="81" t="s">
        <v>1308</v>
      </c>
      <c r="C1103" s="83"/>
    </row>
    <row r="1104" spans="1:3">
      <c r="A1104" s="77">
        <v>21606</v>
      </c>
      <c r="B1104" s="78" t="s">
        <v>1309</v>
      </c>
      <c r="C1104" s="83"/>
    </row>
    <row r="1105" spans="1:3">
      <c r="A1105" s="80">
        <v>2160601</v>
      </c>
      <c r="B1105" s="81" t="s">
        <v>1310</v>
      </c>
      <c r="C1105" s="83"/>
    </row>
    <row r="1106" spans="1:3">
      <c r="A1106" s="80">
        <v>2160602</v>
      </c>
      <c r="B1106" s="81" t="s">
        <v>1311</v>
      </c>
      <c r="C1106" s="83"/>
    </row>
    <row r="1107" spans="1:3">
      <c r="A1107" s="80">
        <v>2160603</v>
      </c>
      <c r="B1107" s="81" t="s">
        <v>1312</v>
      </c>
      <c r="C1107" s="83"/>
    </row>
    <row r="1108" spans="1:3">
      <c r="A1108" s="80">
        <v>2160607</v>
      </c>
      <c r="B1108" s="81" t="s">
        <v>1313</v>
      </c>
      <c r="C1108" s="83"/>
    </row>
    <row r="1109" spans="1:3">
      <c r="A1109" s="80">
        <v>2160699</v>
      </c>
      <c r="B1109" s="81" t="s">
        <v>1314</v>
      </c>
      <c r="C1109" s="83"/>
    </row>
    <row r="1110" spans="1:3">
      <c r="A1110" s="77">
        <v>21699</v>
      </c>
      <c r="B1110" s="78" t="s">
        <v>1315</v>
      </c>
      <c r="C1110" s="83"/>
    </row>
    <row r="1111" spans="1:3">
      <c r="A1111" s="80">
        <v>2169901</v>
      </c>
      <c r="B1111" s="81" t="s">
        <v>1316</v>
      </c>
      <c r="C1111" s="83"/>
    </row>
    <row r="1112" spans="1:3">
      <c r="A1112" s="80">
        <v>2169999</v>
      </c>
      <c r="B1112" s="81" t="s">
        <v>1315</v>
      </c>
      <c r="C1112" s="83"/>
    </row>
    <row r="1113" ht="18" customHeight="1" spans="1:3">
      <c r="A1113" s="75">
        <v>217</v>
      </c>
      <c r="B1113" s="75" t="s">
        <v>1317</v>
      </c>
      <c r="C1113" s="76">
        <f>C1114+C1121+C1131+C1137+C1140</f>
        <v>0</v>
      </c>
    </row>
    <row r="1114" spans="1:3">
      <c r="A1114" s="77">
        <v>21701</v>
      </c>
      <c r="B1114" s="78" t="s">
        <v>1318</v>
      </c>
      <c r="C1114" s="83"/>
    </row>
    <row r="1115" spans="1:3">
      <c r="A1115" s="80">
        <v>2170101</v>
      </c>
      <c r="B1115" s="81" t="s">
        <v>1319</v>
      </c>
      <c r="C1115" s="83"/>
    </row>
    <row r="1116" spans="1:3">
      <c r="A1116" s="80">
        <v>2170102</v>
      </c>
      <c r="B1116" s="81" t="s">
        <v>1320</v>
      </c>
      <c r="C1116" s="83"/>
    </row>
    <row r="1117" spans="1:3">
      <c r="A1117" s="80">
        <v>2170103</v>
      </c>
      <c r="B1117" s="81" t="s">
        <v>1321</v>
      </c>
      <c r="C1117" s="83"/>
    </row>
    <row r="1118" spans="1:3">
      <c r="A1118" s="80">
        <v>2170104</v>
      </c>
      <c r="B1118" s="81" t="s">
        <v>1322</v>
      </c>
      <c r="C1118" s="83"/>
    </row>
    <row r="1119" spans="1:3">
      <c r="A1119" s="80">
        <v>2170150</v>
      </c>
      <c r="B1119" s="81" t="s">
        <v>1323</v>
      </c>
      <c r="C1119" s="83"/>
    </row>
    <row r="1120" spans="1:3">
      <c r="A1120" s="80">
        <v>2170199</v>
      </c>
      <c r="B1120" s="81" t="s">
        <v>1324</v>
      </c>
      <c r="C1120" s="83"/>
    </row>
    <row r="1121" spans="1:3">
      <c r="A1121" s="77">
        <v>21702</v>
      </c>
      <c r="B1121" s="78" t="s">
        <v>1325</v>
      </c>
      <c r="C1121" s="83"/>
    </row>
    <row r="1122" spans="1:3">
      <c r="A1122" s="80">
        <v>2170201</v>
      </c>
      <c r="B1122" s="81" t="s">
        <v>1326</v>
      </c>
      <c r="C1122" s="83"/>
    </row>
    <row r="1123" spans="1:3">
      <c r="A1123" s="80">
        <v>2170202</v>
      </c>
      <c r="B1123" s="81" t="s">
        <v>1327</v>
      </c>
      <c r="C1123" s="83"/>
    </row>
    <row r="1124" spans="1:3">
      <c r="A1124" s="80">
        <v>2170203</v>
      </c>
      <c r="B1124" s="81" t="s">
        <v>1328</v>
      </c>
      <c r="C1124" s="83"/>
    </row>
    <row r="1125" spans="1:3">
      <c r="A1125" s="80">
        <v>2170204</v>
      </c>
      <c r="B1125" s="81" t="s">
        <v>1329</v>
      </c>
      <c r="C1125" s="83"/>
    </row>
    <row r="1126" spans="1:3">
      <c r="A1126" s="80">
        <v>2170205</v>
      </c>
      <c r="B1126" s="81" t="s">
        <v>1330</v>
      </c>
      <c r="C1126" s="83"/>
    </row>
    <row r="1127" spans="1:3">
      <c r="A1127" s="80">
        <v>2170206</v>
      </c>
      <c r="B1127" s="81" t="s">
        <v>1331</v>
      </c>
      <c r="C1127" s="83"/>
    </row>
    <row r="1128" spans="1:3">
      <c r="A1128" s="80">
        <v>2170207</v>
      </c>
      <c r="B1128" s="81" t="s">
        <v>1332</v>
      </c>
      <c r="C1128" s="83"/>
    </row>
    <row r="1129" spans="1:3">
      <c r="A1129" s="80">
        <v>2170208</v>
      </c>
      <c r="B1129" s="81" t="s">
        <v>1333</v>
      </c>
      <c r="C1129" s="83"/>
    </row>
    <row r="1130" spans="1:3">
      <c r="A1130" s="80">
        <v>2170299</v>
      </c>
      <c r="B1130" s="81" t="s">
        <v>1334</v>
      </c>
      <c r="C1130" s="83"/>
    </row>
    <row r="1131" spans="1:3">
      <c r="A1131" s="77">
        <v>21703</v>
      </c>
      <c r="B1131" s="78" t="s">
        <v>1335</v>
      </c>
      <c r="C1131" s="83"/>
    </row>
    <row r="1132" spans="1:3">
      <c r="A1132" s="80">
        <v>2170301</v>
      </c>
      <c r="B1132" s="81" t="s">
        <v>1336</v>
      </c>
      <c r="C1132" s="83"/>
    </row>
    <row r="1133" spans="1:3">
      <c r="A1133" s="80">
        <v>2170302</v>
      </c>
      <c r="B1133" s="81" t="s">
        <v>1337</v>
      </c>
      <c r="C1133" s="83"/>
    </row>
    <row r="1134" spans="1:3">
      <c r="A1134" s="80">
        <v>2170303</v>
      </c>
      <c r="B1134" s="81" t="s">
        <v>1338</v>
      </c>
      <c r="C1134" s="83"/>
    </row>
    <row r="1135" spans="1:3">
      <c r="A1135" s="80">
        <v>2170304</v>
      </c>
      <c r="B1135" s="81" t="s">
        <v>1339</v>
      </c>
      <c r="C1135" s="83"/>
    </row>
    <row r="1136" spans="1:3">
      <c r="A1136" s="80">
        <v>2170399</v>
      </c>
      <c r="B1136" s="81" t="s">
        <v>1340</v>
      </c>
      <c r="C1136" s="83"/>
    </row>
    <row r="1137" spans="1:3">
      <c r="A1137" s="77">
        <v>21704</v>
      </c>
      <c r="B1137" s="78" t="s">
        <v>1341</v>
      </c>
      <c r="C1137" s="83"/>
    </row>
    <row r="1138" spans="1:3">
      <c r="A1138" s="80">
        <v>2170401</v>
      </c>
      <c r="B1138" s="84" t="s">
        <v>1342</v>
      </c>
      <c r="C1138" s="83"/>
    </row>
    <row r="1139" spans="1:3">
      <c r="A1139" s="80">
        <v>2170499</v>
      </c>
      <c r="B1139" s="84" t="s">
        <v>1345</v>
      </c>
      <c r="C1139" s="83"/>
    </row>
    <row r="1140" spans="1:3">
      <c r="A1140" s="77">
        <v>21799</v>
      </c>
      <c r="B1140" s="78" t="s">
        <v>1346</v>
      </c>
      <c r="C1140" s="83"/>
    </row>
    <row r="1141" spans="1:3">
      <c r="A1141" s="80">
        <v>2179902</v>
      </c>
      <c r="B1141" s="81" t="s">
        <v>1347</v>
      </c>
      <c r="C1141" s="83"/>
    </row>
    <row r="1142" spans="1:3">
      <c r="A1142" s="80">
        <v>2179999</v>
      </c>
      <c r="B1142" s="81" t="s">
        <v>1346</v>
      </c>
      <c r="C1142" s="83"/>
    </row>
    <row r="1143" ht="15" customHeight="1" spans="1:3">
      <c r="A1143" s="75">
        <v>219</v>
      </c>
      <c r="B1143" s="75" t="s">
        <v>36</v>
      </c>
      <c r="C1143" s="76">
        <f>C1144+C1145+C1146+C1147+C1148+C1149+C1150+C1151+C1152</f>
        <v>0</v>
      </c>
    </row>
    <row r="1144" spans="1:3">
      <c r="A1144" s="77">
        <v>21901</v>
      </c>
      <c r="B1144" s="78" t="s">
        <v>1348</v>
      </c>
      <c r="C1144" s="83"/>
    </row>
    <row r="1145" spans="1:3">
      <c r="A1145" s="77">
        <v>21902</v>
      </c>
      <c r="B1145" s="78" t="s">
        <v>1349</v>
      </c>
      <c r="C1145" s="83"/>
    </row>
    <row r="1146" spans="1:3">
      <c r="A1146" s="77">
        <v>21903</v>
      </c>
      <c r="B1146" s="78" t="s">
        <v>1350</v>
      </c>
      <c r="C1146" s="83"/>
    </row>
    <row r="1147" spans="1:3">
      <c r="A1147" s="77">
        <v>21904</v>
      </c>
      <c r="B1147" s="78" t="s">
        <v>1351</v>
      </c>
      <c r="C1147" s="83"/>
    </row>
    <row r="1148" spans="1:3">
      <c r="A1148" s="77">
        <v>21905</v>
      </c>
      <c r="B1148" s="78" t="s">
        <v>1352</v>
      </c>
      <c r="C1148" s="83"/>
    </row>
    <row r="1149" spans="1:3">
      <c r="A1149" s="77">
        <v>21906</v>
      </c>
      <c r="B1149" s="78" t="s">
        <v>1353</v>
      </c>
      <c r="C1149" s="83"/>
    </row>
    <row r="1150" spans="1:3">
      <c r="A1150" s="77">
        <v>21907</v>
      </c>
      <c r="B1150" s="78" t="s">
        <v>1354</v>
      </c>
      <c r="C1150" s="83"/>
    </row>
    <row r="1151" spans="1:3">
      <c r="A1151" s="77">
        <v>21908</v>
      </c>
      <c r="B1151" s="78" t="s">
        <v>1355</v>
      </c>
      <c r="C1151" s="83"/>
    </row>
    <row r="1152" spans="1:3">
      <c r="A1152" s="77">
        <v>21999</v>
      </c>
      <c r="B1152" s="78" t="s">
        <v>1356</v>
      </c>
      <c r="C1152" s="83"/>
    </row>
    <row r="1153" spans="1:3">
      <c r="A1153" s="75">
        <v>220</v>
      </c>
      <c r="B1153" s="75" t="s">
        <v>1357</v>
      </c>
      <c r="C1153" s="76">
        <f>C1154+C1181+C1196</f>
        <v>0</v>
      </c>
    </row>
    <row r="1154" spans="1:3">
      <c r="A1154" s="77">
        <v>22001</v>
      </c>
      <c r="B1154" s="78" t="s">
        <v>1358</v>
      </c>
      <c r="C1154" s="83"/>
    </row>
    <row r="1155" spans="1:3">
      <c r="A1155" s="80">
        <v>2200101</v>
      </c>
      <c r="B1155" s="81" t="s">
        <v>1359</v>
      </c>
      <c r="C1155" s="83"/>
    </row>
    <row r="1156" spans="1:3">
      <c r="A1156" s="80">
        <v>2200102</v>
      </c>
      <c r="B1156" s="81" t="s">
        <v>1360</v>
      </c>
      <c r="C1156" s="83"/>
    </row>
    <row r="1157" spans="1:3">
      <c r="A1157" s="80">
        <v>2200103</v>
      </c>
      <c r="B1157" s="81" t="s">
        <v>1361</v>
      </c>
      <c r="C1157" s="83"/>
    </row>
    <row r="1158" spans="1:3">
      <c r="A1158" s="80">
        <v>2200104</v>
      </c>
      <c r="B1158" s="81" t="s">
        <v>1362</v>
      </c>
      <c r="C1158" s="83"/>
    </row>
    <row r="1159" spans="1:3">
      <c r="A1159" s="80">
        <v>2200106</v>
      </c>
      <c r="B1159" s="81" t="s">
        <v>1363</v>
      </c>
      <c r="C1159" s="83"/>
    </row>
    <row r="1160" spans="1:3">
      <c r="A1160" s="80">
        <v>2200107</v>
      </c>
      <c r="B1160" s="81" t="s">
        <v>1364</v>
      </c>
      <c r="C1160" s="83"/>
    </row>
    <row r="1161" spans="1:3">
      <c r="A1161" s="80">
        <v>2200108</v>
      </c>
      <c r="B1161" s="81" t="s">
        <v>1365</v>
      </c>
      <c r="C1161" s="83"/>
    </row>
    <row r="1162" spans="1:3">
      <c r="A1162" s="80">
        <v>2200109</v>
      </c>
      <c r="B1162" s="81" t="s">
        <v>1366</v>
      </c>
      <c r="C1162" s="83"/>
    </row>
    <row r="1163" spans="1:3">
      <c r="A1163" s="80">
        <v>2200112</v>
      </c>
      <c r="B1163" s="81" t="s">
        <v>1367</v>
      </c>
      <c r="C1163" s="83"/>
    </row>
    <row r="1164" spans="1:3">
      <c r="A1164" s="80">
        <v>2200113</v>
      </c>
      <c r="B1164" s="81" t="s">
        <v>1368</v>
      </c>
      <c r="C1164" s="83"/>
    </row>
    <row r="1165" spans="1:3">
      <c r="A1165" s="80">
        <v>2200114</v>
      </c>
      <c r="B1165" s="81" t="s">
        <v>1369</v>
      </c>
      <c r="C1165" s="83"/>
    </row>
    <row r="1166" spans="1:3">
      <c r="A1166" s="80">
        <v>2200115</v>
      </c>
      <c r="B1166" s="81" t="s">
        <v>1370</v>
      </c>
      <c r="C1166" s="83"/>
    </row>
    <row r="1167" spans="1:3">
      <c r="A1167" s="80">
        <v>2200116</v>
      </c>
      <c r="B1167" s="81" t="s">
        <v>1371</v>
      </c>
      <c r="C1167" s="83"/>
    </row>
    <row r="1168" spans="1:3">
      <c r="A1168" s="80">
        <v>2200119</v>
      </c>
      <c r="B1168" s="81" t="s">
        <v>1372</v>
      </c>
      <c r="C1168" s="83"/>
    </row>
    <row r="1169" spans="1:3">
      <c r="A1169" s="80">
        <v>2200120</v>
      </c>
      <c r="B1169" s="81" t="s">
        <v>1373</v>
      </c>
      <c r="C1169" s="83"/>
    </row>
    <row r="1170" spans="1:3">
      <c r="A1170" s="80">
        <v>2200121</v>
      </c>
      <c r="B1170" s="81" t="s">
        <v>1374</v>
      </c>
      <c r="C1170" s="83"/>
    </row>
    <row r="1171" spans="1:3">
      <c r="A1171" s="80">
        <v>2200122</v>
      </c>
      <c r="B1171" s="81" t="s">
        <v>1375</v>
      </c>
      <c r="C1171" s="83"/>
    </row>
    <row r="1172" spans="1:3">
      <c r="A1172" s="80">
        <v>2200123</v>
      </c>
      <c r="B1172" s="81" t="s">
        <v>1376</v>
      </c>
      <c r="C1172" s="83"/>
    </row>
    <row r="1173" spans="1:3">
      <c r="A1173" s="80">
        <v>2200124</v>
      </c>
      <c r="B1173" s="81" t="s">
        <v>1377</v>
      </c>
      <c r="C1173" s="83"/>
    </row>
    <row r="1174" spans="1:3">
      <c r="A1174" s="80">
        <v>2200125</v>
      </c>
      <c r="B1174" s="81" t="s">
        <v>1378</v>
      </c>
      <c r="C1174" s="83"/>
    </row>
    <row r="1175" spans="1:3">
      <c r="A1175" s="80">
        <v>2200126</v>
      </c>
      <c r="B1175" s="81" t="s">
        <v>1379</v>
      </c>
      <c r="C1175" s="83"/>
    </row>
    <row r="1176" spans="1:3">
      <c r="A1176" s="80">
        <v>2200127</v>
      </c>
      <c r="B1176" s="81" t="s">
        <v>1380</v>
      </c>
      <c r="C1176" s="83"/>
    </row>
    <row r="1177" spans="1:3">
      <c r="A1177" s="80">
        <v>2200128</v>
      </c>
      <c r="B1177" s="81" t="s">
        <v>1381</v>
      </c>
      <c r="C1177" s="83"/>
    </row>
    <row r="1178" spans="1:3">
      <c r="A1178" s="80">
        <v>2200129</v>
      </c>
      <c r="B1178" s="81" t="s">
        <v>1382</v>
      </c>
      <c r="C1178" s="83"/>
    </row>
    <row r="1179" spans="1:3">
      <c r="A1179" s="80">
        <v>2200150</v>
      </c>
      <c r="B1179" s="81" t="s">
        <v>1383</v>
      </c>
      <c r="C1179" s="83"/>
    </row>
    <row r="1180" spans="1:3">
      <c r="A1180" s="80">
        <v>2200199</v>
      </c>
      <c r="B1180" s="81" t="s">
        <v>1384</v>
      </c>
      <c r="C1180" s="83"/>
    </row>
    <row r="1181" spans="1:3">
      <c r="A1181" s="77">
        <v>22005</v>
      </c>
      <c r="B1181" s="78" t="s">
        <v>1385</v>
      </c>
      <c r="C1181" s="83"/>
    </row>
    <row r="1182" spans="1:3">
      <c r="A1182" s="80">
        <v>2200501</v>
      </c>
      <c r="B1182" s="81" t="s">
        <v>1386</v>
      </c>
      <c r="C1182" s="83"/>
    </row>
    <row r="1183" spans="1:3">
      <c r="A1183" s="80">
        <v>2200502</v>
      </c>
      <c r="B1183" s="81" t="s">
        <v>1387</v>
      </c>
      <c r="C1183" s="83"/>
    </row>
    <row r="1184" spans="1:3">
      <c r="A1184" s="80">
        <v>2200503</v>
      </c>
      <c r="B1184" s="81" t="s">
        <v>1388</v>
      </c>
      <c r="C1184" s="83"/>
    </row>
    <row r="1185" spans="1:3">
      <c r="A1185" s="80">
        <v>2200504</v>
      </c>
      <c r="B1185" s="81" t="s">
        <v>1389</v>
      </c>
      <c r="C1185" s="83"/>
    </row>
    <row r="1186" spans="1:3">
      <c r="A1186" s="80">
        <v>2200506</v>
      </c>
      <c r="B1186" s="81" t="s">
        <v>1390</v>
      </c>
      <c r="C1186" s="83"/>
    </row>
    <row r="1187" spans="1:3">
      <c r="A1187" s="80">
        <v>2200507</v>
      </c>
      <c r="B1187" s="81" t="s">
        <v>1391</v>
      </c>
      <c r="C1187" s="83"/>
    </row>
    <row r="1188" spans="1:3">
      <c r="A1188" s="80">
        <v>2200508</v>
      </c>
      <c r="B1188" s="81" t="s">
        <v>1392</v>
      </c>
      <c r="C1188" s="83"/>
    </row>
    <row r="1189" spans="1:3">
      <c r="A1189" s="80">
        <v>2200509</v>
      </c>
      <c r="B1189" s="81" t="s">
        <v>1393</v>
      </c>
      <c r="C1189" s="83"/>
    </row>
    <row r="1190" spans="1:3">
      <c r="A1190" s="80">
        <v>2200510</v>
      </c>
      <c r="B1190" s="81" t="s">
        <v>1394</v>
      </c>
      <c r="C1190" s="83"/>
    </row>
    <row r="1191" spans="1:3">
      <c r="A1191" s="80">
        <v>2200511</v>
      </c>
      <c r="B1191" s="81" t="s">
        <v>1395</v>
      </c>
      <c r="C1191" s="83"/>
    </row>
    <row r="1192" spans="1:3">
      <c r="A1192" s="80">
        <v>2200512</v>
      </c>
      <c r="B1192" s="81" t="s">
        <v>1396</v>
      </c>
      <c r="C1192" s="83"/>
    </row>
    <row r="1193" spans="1:3">
      <c r="A1193" s="80">
        <v>2200513</v>
      </c>
      <c r="B1193" s="81" t="s">
        <v>1397</v>
      </c>
      <c r="C1193" s="83"/>
    </row>
    <row r="1194" spans="1:3">
      <c r="A1194" s="80">
        <v>2200514</v>
      </c>
      <c r="B1194" s="81" t="s">
        <v>1398</v>
      </c>
      <c r="C1194" s="83"/>
    </row>
    <row r="1195" spans="1:3">
      <c r="A1195" s="80">
        <v>2200599</v>
      </c>
      <c r="B1195" s="81" t="s">
        <v>1399</v>
      </c>
      <c r="C1195" s="83"/>
    </row>
    <row r="1196" spans="1:3">
      <c r="A1196" s="77">
        <v>22099</v>
      </c>
      <c r="B1196" s="78" t="s">
        <v>1400</v>
      </c>
      <c r="C1196" s="83"/>
    </row>
    <row r="1197" spans="1:3">
      <c r="A1197" s="80">
        <v>2209901</v>
      </c>
      <c r="B1197" s="84" t="s">
        <v>1400</v>
      </c>
      <c r="C1197" s="83"/>
    </row>
    <row r="1198" ht="16" customHeight="1" spans="1:3">
      <c r="A1198" s="75">
        <v>221</v>
      </c>
      <c r="B1198" s="75" t="s">
        <v>1401</v>
      </c>
      <c r="C1198" s="76">
        <f>C1199+C1210+C1214</f>
        <v>0</v>
      </c>
    </row>
    <row r="1199" spans="1:3">
      <c r="A1199" s="77">
        <v>22101</v>
      </c>
      <c r="B1199" s="78" t="s">
        <v>1402</v>
      </c>
      <c r="C1199" s="83"/>
    </row>
    <row r="1200" spans="1:3">
      <c r="A1200" s="80">
        <v>2210101</v>
      </c>
      <c r="B1200" s="81" t="s">
        <v>1403</v>
      </c>
      <c r="C1200" s="83"/>
    </row>
    <row r="1201" spans="1:3">
      <c r="A1201" s="80">
        <v>2210102</v>
      </c>
      <c r="B1201" s="81" t="s">
        <v>1404</v>
      </c>
      <c r="C1201" s="83"/>
    </row>
    <row r="1202" spans="1:3">
      <c r="A1202" s="80">
        <v>2210103</v>
      </c>
      <c r="B1202" s="81" t="s">
        <v>1405</v>
      </c>
      <c r="C1202" s="83"/>
    </row>
    <row r="1203" spans="1:3">
      <c r="A1203" s="80">
        <v>2210104</v>
      </c>
      <c r="B1203" s="81" t="s">
        <v>1406</v>
      </c>
      <c r="C1203" s="83"/>
    </row>
    <row r="1204" spans="1:3">
      <c r="A1204" s="80">
        <v>2210105</v>
      </c>
      <c r="B1204" s="81" t="s">
        <v>1407</v>
      </c>
      <c r="C1204" s="83"/>
    </row>
    <row r="1205" spans="1:3">
      <c r="A1205" s="80">
        <v>2210106</v>
      </c>
      <c r="B1205" s="81" t="s">
        <v>1408</v>
      </c>
      <c r="C1205" s="83"/>
    </row>
    <row r="1206" spans="1:3">
      <c r="A1206" s="80">
        <v>2210107</v>
      </c>
      <c r="B1206" s="81" t="s">
        <v>1409</v>
      </c>
      <c r="C1206" s="83"/>
    </row>
    <row r="1207" spans="1:3">
      <c r="A1207" s="80">
        <v>2210108</v>
      </c>
      <c r="B1207" s="81" t="s">
        <v>1410</v>
      </c>
      <c r="C1207" s="83"/>
    </row>
    <row r="1208" spans="1:3">
      <c r="A1208" s="80">
        <v>2210109</v>
      </c>
      <c r="B1208" s="81" t="s">
        <v>1411</v>
      </c>
      <c r="C1208" s="83"/>
    </row>
    <row r="1209" spans="1:3">
      <c r="A1209" s="80">
        <v>2210199</v>
      </c>
      <c r="B1209" s="81" t="s">
        <v>1412</v>
      </c>
      <c r="C1209" s="83"/>
    </row>
    <row r="1210" spans="1:3">
      <c r="A1210" s="77">
        <v>22102</v>
      </c>
      <c r="B1210" s="78" t="s">
        <v>1413</v>
      </c>
      <c r="C1210" s="83"/>
    </row>
    <row r="1211" spans="1:3">
      <c r="A1211" s="80">
        <v>2210201</v>
      </c>
      <c r="B1211" s="81" t="s">
        <v>1414</v>
      </c>
      <c r="C1211" s="83"/>
    </row>
    <row r="1212" spans="1:3">
      <c r="A1212" s="80">
        <v>2210202</v>
      </c>
      <c r="B1212" s="81" t="s">
        <v>1415</v>
      </c>
      <c r="C1212" s="83"/>
    </row>
    <row r="1213" spans="1:3">
      <c r="A1213" s="80">
        <v>2210203</v>
      </c>
      <c r="B1213" s="81" t="s">
        <v>1416</v>
      </c>
      <c r="C1213" s="83"/>
    </row>
    <row r="1214" spans="1:3">
      <c r="A1214" s="77">
        <v>22103</v>
      </c>
      <c r="B1214" s="78" t="s">
        <v>1417</v>
      </c>
      <c r="C1214" s="83"/>
    </row>
    <row r="1215" spans="1:3">
      <c r="A1215" s="80">
        <v>2210301</v>
      </c>
      <c r="B1215" s="81" t="s">
        <v>1418</v>
      </c>
      <c r="C1215" s="83"/>
    </row>
    <row r="1216" spans="1:3">
      <c r="A1216" s="80">
        <v>2210302</v>
      </c>
      <c r="B1216" s="81" t="s">
        <v>1419</v>
      </c>
      <c r="C1216" s="83"/>
    </row>
    <row r="1217" spans="1:3">
      <c r="A1217" s="80">
        <v>2210399</v>
      </c>
      <c r="B1217" s="81" t="s">
        <v>1420</v>
      </c>
      <c r="C1217" s="83"/>
    </row>
    <row r="1218" ht="19" customHeight="1" spans="1:3">
      <c r="A1218" s="87">
        <v>222</v>
      </c>
      <c r="B1218" s="88" t="s">
        <v>1421</v>
      </c>
      <c r="C1218" s="89">
        <f>C1219+C1237+C1243+C1249</f>
        <v>0</v>
      </c>
    </row>
    <row r="1219" spans="1:3">
      <c r="A1219" s="77">
        <v>22201</v>
      </c>
      <c r="B1219" s="78" t="s">
        <v>1422</v>
      </c>
      <c r="C1219" s="83"/>
    </row>
    <row r="1220" spans="1:3">
      <c r="A1220" s="80">
        <v>2220101</v>
      </c>
      <c r="B1220" s="81" t="s">
        <v>1423</v>
      </c>
      <c r="C1220" s="83"/>
    </row>
    <row r="1221" spans="1:3">
      <c r="A1221" s="80">
        <v>2220102</v>
      </c>
      <c r="B1221" s="81" t="s">
        <v>1424</v>
      </c>
      <c r="C1221" s="83"/>
    </row>
    <row r="1222" spans="1:3">
      <c r="A1222" s="80">
        <v>2220103</v>
      </c>
      <c r="B1222" s="81" t="s">
        <v>1425</v>
      </c>
      <c r="C1222" s="83"/>
    </row>
    <row r="1223" spans="1:3">
      <c r="A1223" s="80">
        <v>2220104</v>
      </c>
      <c r="B1223" s="81" t="s">
        <v>1426</v>
      </c>
      <c r="C1223" s="83"/>
    </row>
    <row r="1224" spans="1:3">
      <c r="A1224" s="80">
        <v>2220105</v>
      </c>
      <c r="B1224" s="81" t="s">
        <v>1427</v>
      </c>
      <c r="C1224" s="83"/>
    </row>
    <row r="1225" spans="1:3">
      <c r="A1225" s="80">
        <v>2220106</v>
      </c>
      <c r="B1225" s="81" t="s">
        <v>1428</v>
      </c>
      <c r="C1225" s="83"/>
    </row>
    <row r="1226" spans="1:3">
      <c r="A1226" s="80">
        <v>2220107</v>
      </c>
      <c r="B1226" s="81" t="s">
        <v>1429</v>
      </c>
      <c r="C1226" s="83"/>
    </row>
    <row r="1227" spans="1:3">
      <c r="A1227" s="80">
        <v>2220112</v>
      </c>
      <c r="B1227" s="81" t="s">
        <v>1430</v>
      </c>
      <c r="C1227" s="83"/>
    </row>
    <row r="1228" spans="1:3">
      <c r="A1228" s="80">
        <v>2220113</v>
      </c>
      <c r="B1228" s="81" t="s">
        <v>1431</v>
      </c>
      <c r="C1228" s="83"/>
    </row>
    <row r="1229" spans="1:3">
      <c r="A1229" s="80">
        <v>2220114</v>
      </c>
      <c r="B1229" s="81" t="s">
        <v>1432</v>
      </c>
      <c r="C1229" s="83"/>
    </row>
    <row r="1230" spans="1:3">
      <c r="A1230" s="80">
        <v>2220115</v>
      </c>
      <c r="B1230" s="81" t="s">
        <v>1433</v>
      </c>
      <c r="C1230" s="83"/>
    </row>
    <row r="1231" spans="1:3">
      <c r="A1231" s="80">
        <v>2220118</v>
      </c>
      <c r="B1231" s="81" t="s">
        <v>1434</v>
      </c>
      <c r="C1231" s="83"/>
    </row>
    <row r="1232" spans="1:3">
      <c r="A1232" s="80">
        <v>2220119</v>
      </c>
      <c r="B1232" s="81" t="s">
        <v>1435</v>
      </c>
      <c r="C1232" s="83"/>
    </row>
    <row r="1233" spans="1:3">
      <c r="A1233" s="80">
        <v>2220120</v>
      </c>
      <c r="B1233" s="81" t="s">
        <v>1436</v>
      </c>
      <c r="C1233" s="83"/>
    </row>
    <row r="1234" spans="1:3">
      <c r="A1234" s="80">
        <v>2220121</v>
      </c>
      <c r="B1234" s="81" t="s">
        <v>1437</v>
      </c>
      <c r="C1234" s="83"/>
    </row>
    <row r="1235" spans="1:3">
      <c r="A1235" s="80">
        <v>2220150</v>
      </c>
      <c r="B1235" s="81" t="s">
        <v>1438</v>
      </c>
      <c r="C1235" s="83"/>
    </row>
    <row r="1236" spans="1:3">
      <c r="A1236" s="80">
        <v>2220199</v>
      </c>
      <c r="B1236" s="81" t="s">
        <v>1439</v>
      </c>
      <c r="C1236" s="83"/>
    </row>
    <row r="1237" spans="1:3">
      <c r="A1237" s="77">
        <v>22203</v>
      </c>
      <c r="B1237" s="78" t="s">
        <v>1440</v>
      </c>
      <c r="C1237" s="83"/>
    </row>
    <row r="1238" spans="1:3">
      <c r="A1238" s="80">
        <v>2220301</v>
      </c>
      <c r="B1238" s="81" t="s">
        <v>1441</v>
      </c>
      <c r="C1238" s="83"/>
    </row>
    <row r="1239" spans="1:3">
      <c r="A1239" s="80">
        <v>2220303</v>
      </c>
      <c r="B1239" s="81" t="s">
        <v>1442</v>
      </c>
      <c r="C1239" s="83"/>
    </row>
    <row r="1240" spans="1:3">
      <c r="A1240" s="80">
        <v>2220304</v>
      </c>
      <c r="B1240" s="81" t="s">
        <v>1443</v>
      </c>
      <c r="C1240" s="83"/>
    </row>
    <row r="1241" spans="1:3">
      <c r="A1241" s="80">
        <v>2220305</v>
      </c>
      <c r="B1241" s="81" t="s">
        <v>1444</v>
      </c>
      <c r="C1241" s="83"/>
    </row>
    <row r="1242" spans="1:3">
      <c r="A1242" s="80">
        <v>2220399</v>
      </c>
      <c r="B1242" s="81" t="s">
        <v>1445</v>
      </c>
      <c r="C1242" s="83"/>
    </row>
    <row r="1243" spans="1:3">
      <c r="A1243" s="77">
        <v>22204</v>
      </c>
      <c r="B1243" s="78" t="s">
        <v>1446</v>
      </c>
      <c r="C1243" s="83"/>
    </row>
    <row r="1244" spans="1:3">
      <c r="A1244" s="80">
        <v>2220401</v>
      </c>
      <c r="B1244" s="81" t="s">
        <v>1447</v>
      </c>
      <c r="C1244" s="83"/>
    </row>
    <row r="1245" spans="1:3">
      <c r="A1245" s="80">
        <v>2220402</v>
      </c>
      <c r="B1245" s="81" t="s">
        <v>1448</v>
      </c>
      <c r="C1245" s="83"/>
    </row>
    <row r="1246" spans="1:3">
      <c r="A1246" s="80">
        <v>2220403</v>
      </c>
      <c r="B1246" s="81" t="s">
        <v>1449</v>
      </c>
      <c r="C1246" s="83"/>
    </row>
    <row r="1247" spans="1:3">
      <c r="A1247" s="80">
        <v>2220404</v>
      </c>
      <c r="B1247" s="81" t="s">
        <v>1450</v>
      </c>
      <c r="C1247" s="83"/>
    </row>
    <row r="1248" spans="1:3">
      <c r="A1248" s="80">
        <v>2220499</v>
      </c>
      <c r="B1248" s="81" t="s">
        <v>1451</v>
      </c>
      <c r="C1248" s="83"/>
    </row>
    <row r="1249" spans="1:3">
      <c r="A1249" s="77">
        <v>22205</v>
      </c>
      <c r="B1249" s="78" t="s">
        <v>1452</v>
      </c>
      <c r="C1249" s="83"/>
    </row>
    <row r="1250" spans="1:3">
      <c r="A1250" s="80">
        <v>2220501</v>
      </c>
      <c r="B1250" s="81" t="s">
        <v>1453</v>
      </c>
      <c r="C1250" s="83"/>
    </row>
    <row r="1251" spans="1:3">
      <c r="A1251" s="80">
        <v>2220502</v>
      </c>
      <c r="B1251" s="81" t="s">
        <v>1454</v>
      </c>
      <c r="C1251" s="83"/>
    </row>
    <row r="1252" spans="1:3">
      <c r="A1252" s="80">
        <v>2220503</v>
      </c>
      <c r="B1252" s="81" t="s">
        <v>1455</v>
      </c>
      <c r="C1252" s="83"/>
    </row>
    <row r="1253" spans="1:3">
      <c r="A1253" s="80">
        <v>2220504</v>
      </c>
      <c r="B1253" s="81" t="s">
        <v>1456</v>
      </c>
      <c r="C1253" s="83"/>
    </row>
    <row r="1254" spans="1:3">
      <c r="A1254" s="80">
        <v>2220505</v>
      </c>
      <c r="B1254" s="81" t="s">
        <v>1457</v>
      </c>
      <c r="C1254" s="83"/>
    </row>
    <row r="1255" spans="1:3">
      <c r="A1255" s="80">
        <v>2220506</v>
      </c>
      <c r="B1255" s="81" t="s">
        <v>1458</v>
      </c>
      <c r="C1255" s="83"/>
    </row>
    <row r="1256" spans="1:3">
      <c r="A1256" s="80">
        <v>2220507</v>
      </c>
      <c r="B1256" s="81" t="s">
        <v>1459</v>
      </c>
      <c r="C1256" s="83"/>
    </row>
    <row r="1257" spans="1:3">
      <c r="A1257" s="80">
        <v>2220508</v>
      </c>
      <c r="B1257" s="81" t="s">
        <v>1460</v>
      </c>
      <c r="C1257" s="83"/>
    </row>
    <row r="1258" spans="1:3">
      <c r="A1258" s="80">
        <v>2220509</v>
      </c>
      <c r="B1258" s="81" t="s">
        <v>1461</v>
      </c>
      <c r="C1258" s="83"/>
    </row>
    <row r="1259" spans="1:3">
      <c r="A1259" s="80">
        <v>2220510</v>
      </c>
      <c r="B1259" s="81" t="s">
        <v>1462</v>
      </c>
      <c r="C1259" s="83"/>
    </row>
    <row r="1260" spans="1:3">
      <c r="A1260" s="80">
        <v>2220511</v>
      </c>
      <c r="B1260" s="81" t="s">
        <v>1463</v>
      </c>
      <c r="C1260" s="83"/>
    </row>
    <row r="1261" spans="1:3">
      <c r="A1261" s="80">
        <v>2220599</v>
      </c>
      <c r="B1261" s="81" t="s">
        <v>1464</v>
      </c>
      <c r="C1261" s="83"/>
    </row>
    <row r="1262" ht="20" customHeight="1" spans="1:3">
      <c r="A1262" s="87">
        <v>224</v>
      </c>
      <c r="B1262" s="88" t="s">
        <v>1489</v>
      </c>
      <c r="C1262" s="89">
        <f>C1263+C1275+C1281+C1287+C1295+C1308+C1312+C1316</f>
        <v>0</v>
      </c>
    </row>
    <row r="1263" spans="1:3">
      <c r="A1263" s="77">
        <v>22401</v>
      </c>
      <c r="B1263" s="78" t="s">
        <v>1490</v>
      </c>
      <c r="C1263" s="83"/>
    </row>
    <row r="1264" spans="1:3">
      <c r="A1264" s="80">
        <v>2240101</v>
      </c>
      <c r="B1264" s="81" t="s">
        <v>280</v>
      </c>
      <c r="C1264" s="83"/>
    </row>
    <row r="1265" spans="1:3">
      <c r="A1265" s="80">
        <v>2240102</v>
      </c>
      <c r="B1265" s="81" t="s">
        <v>281</v>
      </c>
      <c r="C1265" s="83"/>
    </row>
    <row r="1266" spans="1:3">
      <c r="A1266" s="80">
        <v>2240103</v>
      </c>
      <c r="B1266" s="81" t="s">
        <v>282</v>
      </c>
      <c r="C1266" s="83"/>
    </row>
    <row r="1267" spans="1:3">
      <c r="A1267" s="80">
        <v>2240104</v>
      </c>
      <c r="B1267" s="81" t="s">
        <v>1491</v>
      </c>
      <c r="C1267" s="83"/>
    </row>
    <row r="1268" spans="1:3">
      <c r="A1268" s="80">
        <v>2240105</v>
      </c>
      <c r="B1268" s="81" t="s">
        <v>1492</v>
      </c>
      <c r="C1268" s="83"/>
    </row>
    <row r="1269" spans="1:3">
      <c r="A1269" s="80">
        <v>2240106</v>
      </c>
      <c r="B1269" s="81" t="s">
        <v>1493</v>
      </c>
      <c r="C1269" s="83"/>
    </row>
    <row r="1270" spans="1:3">
      <c r="A1270" s="80">
        <v>2240107</v>
      </c>
      <c r="B1270" s="81" t="s">
        <v>1494</v>
      </c>
      <c r="C1270" s="83"/>
    </row>
    <row r="1271" spans="1:3">
      <c r="A1271" s="80">
        <v>2240108</v>
      </c>
      <c r="B1271" s="81" t="s">
        <v>1495</v>
      </c>
      <c r="C1271" s="83"/>
    </row>
    <row r="1272" spans="1:3">
      <c r="A1272" s="80">
        <v>2240109</v>
      </c>
      <c r="B1272" s="81" t="s">
        <v>1496</v>
      </c>
      <c r="C1272" s="83"/>
    </row>
    <row r="1273" spans="1:3">
      <c r="A1273" s="80">
        <v>2240150</v>
      </c>
      <c r="B1273" s="81" t="s">
        <v>64</v>
      </c>
      <c r="C1273" s="83"/>
    </row>
    <row r="1274" spans="1:3">
      <c r="A1274" s="80">
        <v>2240199</v>
      </c>
      <c r="B1274" s="81" t="s">
        <v>1497</v>
      </c>
      <c r="C1274" s="83"/>
    </row>
    <row r="1275" spans="1:3">
      <c r="A1275" s="77">
        <v>22402</v>
      </c>
      <c r="B1275" s="78" t="s">
        <v>1498</v>
      </c>
      <c r="C1275" s="83"/>
    </row>
    <row r="1276" spans="1:3">
      <c r="A1276" s="80">
        <v>2240201</v>
      </c>
      <c r="B1276" s="81" t="s">
        <v>280</v>
      </c>
      <c r="C1276" s="83"/>
    </row>
    <row r="1277" spans="1:3">
      <c r="A1277" s="80">
        <v>2240202</v>
      </c>
      <c r="B1277" s="81" t="s">
        <v>281</v>
      </c>
      <c r="C1277" s="83"/>
    </row>
    <row r="1278" spans="1:3">
      <c r="A1278" s="80">
        <v>2240203</v>
      </c>
      <c r="B1278" s="81" t="s">
        <v>282</v>
      </c>
      <c r="C1278" s="83"/>
    </row>
    <row r="1279" spans="1:3">
      <c r="A1279" s="80">
        <v>2240204</v>
      </c>
      <c r="B1279" s="81" t="s">
        <v>1499</v>
      </c>
      <c r="C1279" s="83"/>
    </row>
    <row r="1280" spans="1:3">
      <c r="A1280" s="80">
        <v>2240299</v>
      </c>
      <c r="B1280" s="81" t="s">
        <v>1500</v>
      </c>
      <c r="C1280" s="83"/>
    </row>
    <row r="1281" spans="1:3">
      <c r="A1281" s="77">
        <v>22403</v>
      </c>
      <c r="B1281" s="78" t="s">
        <v>1501</v>
      </c>
      <c r="C1281" s="83"/>
    </row>
    <row r="1282" spans="1:3">
      <c r="A1282" s="80">
        <v>2240301</v>
      </c>
      <c r="B1282" s="81" t="s">
        <v>280</v>
      </c>
      <c r="C1282" s="83"/>
    </row>
    <row r="1283" spans="1:3">
      <c r="A1283" s="80">
        <v>2240302</v>
      </c>
      <c r="B1283" s="81" t="s">
        <v>281</v>
      </c>
      <c r="C1283" s="83"/>
    </row>
    <row r="1284" spans="1:3">
      <c r="A1284" s="80">
        <v>2240303</v>
      </c>
      <c r="B1284" s="81" t="s">
        <v>282</v>
      </c>
      <c r="C1284" s="83"/>
    </row>
    <row r="1285" spans="1:3">
      <c r="A1285" s="80">
        <v>2240304</v>
      </c>
      <c r="B1285" s="81" t="s">
        <v>1502</v>
      </c>
      <c r="C1285" s="83"/>
    </row>
    <row r="1286" spans="1:3">
      <c r="A1286" s="80">
        <v>2240399</v>
      </c>
      <c r="B1286" s="81" t="s">
        <v>1503</v>
      </c>
      <c r="C1286" s="83"/>
    </row>
    <row r="1287" spans="1:3">
      <c r="A1287" s="77">
        <v>22404</v>
      </c>
      <c r="B1287" s="78" t="s">
        <v>1504</v>
      </c>
      <c r="C1287" s="83"/>
    </row>
    <row r="1288" spans="1:3">
      <c r="A1288" s="80">
        <v>2240401</v>
      </c>
      <c r="B1288" s="81" t="s">
        <v>280</v>
      </c>
      <c r="C1288" s="83"/>
    </row>
    <row r="1289" spans="1:3">
      <c r="A1289" s="80">
        <v>2240402</v>
      </c>
      <c r="B1289" s="81" t="s">
        <v>281</v>
      </c>
      <c r="C1289" s="83"/>
    </row>
    <row r="1290" spans="1:3">
      <c r="A1290" s="80">
        <v>2240403</v>
      </c>
      <c r="B1290" s="81" t="s">
        <v>282</v>
      </c>
      <c r="C1290" s="83"/>
    </row>
    <row r="1291" spans="1:3">
      <c r="A1291" s="80">
        <v>2240404</v>
      </c>
      <c r="B1291" s="81" t="s">
        <v>1505</v>
      </c>
      <c r="C1291" s="83"/>
    </row>
    <row r="1292" spans="1:3">
      <c r="A1292" s="80">
        <v>2240405</v>
      </c>
      <c r="B1292" s="81" t="s">
        <v>1506</v>
      </c>
      <c r="C1292" s="83"/>
    </row>
    <row r="1293" spans="1:3">
      <c r="A1293" s="80">
        <v>2240450</v>
      </c>
      <c r="B1293" s="81" t="s">
        <v>64</v>
      </c>
      <c r="C1293" s="83"/>
    </row>
    <row r="1294" spans="1:3">
      <c r="A1294" s="80">
        <v>2240499</v>
      </c>
      <c r="B1294" s="81" t="s">
        <v>1507</v>
      </c>
      <c r="C1294" s="83"/>
    </row>
    <row r="1295" spans="1:3">
      <c r="A1295" s="77">
        <v>22405</v>
      </c>
      <c r="B1295" s="78" t="s">
        <v>1508</v>
      </c>
      <c r="C1295" s="83"/>
    </row>
    <row r="1296" spans="1:3">
      <c r="A1296" s="80">
        <v>2240501</v>
      </c>
      <c r="B1296" s="81" t="s">
        <v>280</v>
      </c>
      <c r="C1296" s="83"/>
    </row>
    <row r="1297" spans="1:3">
      <c r="A1297" s="80">
        <v>2240502</v>
      </c>
      <c r="B1297" s="81" t="s">
        <v>281</v>
      </c>
      <c r="C1297" s="83"/>
    </row>
    <row r="1298" spans="1:3">
      <c r="A1298" s="80">
        <v>2240503</v>
      </c>
      <c r="B1298" s="81" t="s">
        <v>282</v>
      </c>
      <c r="C1298" s="83"/>
    </row>
    <row r="1299" spans="1:3">
      <c r="A1299" s="80">
        <v>2240504</v>
      </c>
      <c r="B1299" s="81" t="s">
        <v>1509</v>
      </c>
      <c r="C1299" s="83"/>
    </row>
    <row r="1300" spans="1:3">
      <c r="A1300" s="80">
        <v>2240505</v>
      </c>
      <c r="B1300" s="81" t="s">
        <v>1510</v>
      </c>
      <c r="C1300" s="83"/>
    </row>
    <row r="1301" spans="1:3">
      <c r="A1301" s="80">
        <v>2240506</v>
      </c>
      <c r="B1301" s="81" t="s">
        <v>1511</v>
      </c>
      <c r="C1301" s="83"/>
    </row>
    <row r="1302" spans="1:3">
      <c r="A1302" s="80">
        <v>2240507</v>
      </c>
      <c r="B1302" s="81" t="s">
        <v>1512</v>
      </c>
      <c r="C1302" s="83"/>
    </row>
    <row r="1303" spans="1:3">
      <c r="A1303" s="80">
        <v>2240508</v>
      </c>
      <c r="B1303" s="81" t="s">
        <v>1513</v>
      </c>
      <c r="C1303" s="83"/>
    </row>
    <row r="1304" spans="1:3">
      <c r="A1304" s="80">
        <v>2240509</v>
      </c>
      <c r="B1304" s="81" t="s">
        <v>1514</v>
      </c>
      <c r="C1304" s="83"/>
    </row>
    <row r="1305" spans="1:3">
      <c r="A1305" s="80">
        <v>2240510</v>
      </c>
      <c r="B1305" s="81" t="s">
        <v>1515</v>
      </c>
      <c r="C1305" s="83"/>
    </row>
    <row r="1306" spans="1:3">
      <c r="A1306" s="80">
        <v>2240550</v>
      </c>
      <c r="B1306" s="81" t="s">
        <v>1516</v>
      </c>
      <c r="C1306" s="83"/>
    </row>
    <row r="1307" spans="1:3">
      <c r="A1307" s="80">
        <v>2240599</v>
      </c>
      <c r="B1307" s="81" t="s">
        <v>1517</v>
      </c>
      <c r="C1307" s="83"/>
    </row>
    <row r="1308" spans="1:3">
      <c r="A1308" s="77">
        <v>22406</v>
      </c>
      <c r="B1308" s="78" t="s">
        <v>1518</v>
      </c>
      <c r="C1308" s="83"/>
    </row>
    <row r="1309" spans="1:3">
      <c r="A1309" s="80">
        <v>2240601</v>
      </c>
      <c r="B1309" s="81" t="s">
        <v>1519</v>
      </c>
      <c r="C1309" s="83"/>
    </row>
    <row r="1310" spans="1:3">
      <c r="A1310" s="80">
        <v>2240602</v>
      </c>
      <c r="B1310" s="81" t="s">
        <v>1520</v>
      </c>
      <c r="C1310" s="83"/>
    </row>
    <row r="1311" spans="1:3">
      <c r="A1311" s="80">
        <v>2240699</v>
      </c>
      <c r="B1311" s="81" t="s">
        <v>1521</v>
      </c>
      <c r="C1311" s="83"/>
    </row>
    <row r="1312" spans="1:3">
      <c r="A1312" s="77">
        <v>22407</v>
      </c>
      <c r="B1312" s="78" t="s">
        <v>1522</v>
      </c>
      <c r="C1312" s="83"/>
    </row>
    <row r="1313" spans="1:3">
      <c r="A1313" s="80">
        <v>2240703</v>
      </c>
      <c r="B1313" s="81" t="s">
        <v>1523</v>
      </c>
      <c r="C1313" s="83"/>
    </row>
    <row r="1314" spans="1:3">
      <c r="A1314" s="80">
        <v>2240704</v>
      </c>
      <c r="B1314" s="81" t="s">
        <v>1524</v>
      </c>
      <c r="C1314" s="83"/>
    </row>
    <row r="1315" spans="1:3">
      <c r="A1315" s="80">
        <v>2240799</v>
      </c>
      <c r="B1315" s="81" t="s">
        <v>1525</v>
      </c>
      <c r="C1315" s="83"/>
    </row>
    <row r="1316" spans="1:3">
      <c r="A1316" s="77">
        <v>22499</v>
      </c>
      <c r="B1316" s="78" t="s">
        <v>1526</v>
      </c>
      <c r="C1316" s="83"/>
    </row>
    <row r="1317" spans="1:3">
      <c r="A1317" s="80">
        <v>2249999</v>
      </c>
      <c r="B1317" s="81" t="s">
        <v>1525</v>
      </c>
      <c r="C1317" s="83"/>
    </row>
    <row r="1318" ht="16" customHeight="1" spans="1:3">
      <c r="A1318" s="87">
        <v>231</v>
      </c>
      <c r="B1318" s="88" t="s">
        <v>1553</v>
      </c>
      <c r="C1318" s="89">
        <f>C1319+C1320+C1321+C1322+C1323+C1324+C1325</f>
        <v>0</v>
      </c>
    </row>
    <row r="1319" spans="1:3">
      <c r="A1319" s="80">
        <v>23101</v>
      </c>
      <c r="B1319" s="81" t="s">
        <v>1554</v>
      </c>
      <c r="C1319" s="83"/>
    </row>
    <row r="1320" spans="1:3">
      <c r="A1320" s="80">
        <v>23102</v>
      </c>
      <c r="B1320" s="81" t="s">
        <v>1555</v>
      </c>
      <c r="C1320" s="83"/>
    </row>
    <row r="1321" spans="1:3">
      <c r="A1321" s="80">
        <v>23103</v>
      </c>
      <c r="B1321" s="81" t="s">
        <v>1556</v>
      </c>
      <c r="C1321" s="83"/>
    </row>
    <row r="1322" spans="1:3">
      <c r="A1322" s="80">
        <v>2310301</v>
      </c>
      <c r="B1322" s="81" t="s">
        <v>1557</v>
      </c>
      <c r="C1322" s="83"/>
    </row>
    <row r="1323" spans="1:3">
      <c r="A1323" s="80">
        <v>2310302</v>
      </c>
      <c r="B1323" s="81" t="s">
        <v>1558</v>
      </c>
      <c r="C1323" s="83"/>
    </row>
    <row r="1324" spans="1:3">
      <c r="A1324" s="80">
        <v>2310303</v>
      </c>
      <c r="B1324" s="81" t="s">
        <v>1559</v>
      </c>
      <c r="C1324" s="83"/>
    </row>
    <row r="1325" spans="1:3">
      <c r="A1325" s="80">
        <v>2310399</v>
      </c>
      <c r="B1325" s="81" t="s">
        <v>1560</v>
      </c>
      <c r="C1325" s="83"/>
    </row>
    <row r="1326" spans="1:3">
      <c r="A1326" s="87">
        <v>232</v>
      </c>
      <c r="B1326" s="88" t="s">
        <v>1579</v>
      </c>
      <c r="C1326" s="89">
        <f>C1327+C1328+C1329+C1330+C1331+C1332+C1333</f>
        <v>0</v>
      </c>
    </row>
    <row r="1327" spans="1:3">
      <c r="A1327" s="80">
        <v>23201</v>
      </c>
      <c r="B1327" s="81" t="s">
        <v>1580</v>
      </c>
      <c r="C1327" s="83"/>
    </row>
    <row r="1328" spans="1:3">
      <c r="A1328" s="80">
        <v>23202</v>
      </c>
      <c r="B1328" s="81" t="s">
        <v>1581</v>
      </c>
      <c r="C1328" s="83"/>
    </row>
    <row r="1329" spans="1:3">
      <c r="A1329" s="80">
        <v>23203</v>
      </c>
      <c r="B1329" s="81" t="s">
        <v>1582</v>
      </c>
      <c r="C1329" s="83"/>
    </row>
    <row r="1330" spans="1:3">
      <c r="A1330" s="80">
        <v>2320301</v>
      </c>
      <c r="B1330" s="81" t="s">
        <v>1583</v>
      </c>
      <c r="C1330" s="83"/>
    </row>
    <row r="1331" spans="1:3">
      <c r="A1331" s="80">
        <v>2320302</v>
      </c>
      <c r="B1331" s="81" t="s">
        <v>1584</v>
      </c>
      <c r="C1331" s="83"/>
    </row>
    <row r="1332" spans="1:3">
      <c r="A1332" s="80">
        <v>2320303</v>
      </c>
      <c r="B1332" s="81" t="s">
        <v>1585</v>
      </c>
      <c r="C1332" s="83"/>
    </row>
    <row r="1333" spans="1:3">
      <c r="A1333" s="80">
        <v>2320399</v>
      </c>
      <c r="B1333" s="81" t="s">
        <v>1586</v>
      </c>
      <c r="C1333" s="83"/>
    </row>
    <row r="1334" spans="1:3">
      <c r="A1334" s="87">
        <v>233</v>
      </c>
      <c r="B1334" s="88" t="s">
        <v>1604</v>
      </c>
      <c r="C1334" s="89">
        <f>C1335+C1336+C1337</f>
        <v>0</v>
      </c>
    </row>
    <row r="1335" spans="1:3">
      <c r="A1335" s="80">
        <v>23301</v>
      </c>
      <c r="B1335" s="81" t="s">
        <v>1605</v>
      </c>
      <c r="C1335" s="83"/>
    </row>
    <row r="1336" spans="1:3">
      <c r="A1336" s="80">
        <v>23302</v>
      </c>
      <c r="B1336" s="81" t="s">
        <v>1606</v>
      </c>
      <c r="C1336" s="83"/>
    </row>
    <row r="1337" spans="1:3">
      <c r="A1337" s="80">
        <v>23303</v>
      </c>
      <c r="B1337" s="81" t="s">
        <v>1607</v>
      </c>
      <c r="C1337" s="83"/>
    </row>
  </sheetData>
  <mergeCells count="5">
    <mergeCell ref="A1:C1"/>
    <mergeCell ref="A3:B3"/>
    <mergeCell ref="A4:A6"/>
    <mergeCell ref="B4:B6"/>
    <mergeCell ref="C3:C6"/>
  </mergeCells>
  <pageMargins left="0.7" right="0.7" top="0.75" bottom="0.75" header="0.3" footer="0.3"/>
  <pageSetup paperSize="9" orientation="landscape" horizontalDpi="600" vertic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V115"/>
  <sheetViews>
    <sheetView zoomScaleSheetLayoutView="60" topLeftCell="A93" workbookViewId="0">
      <selection activeCell="J15" sqref="J15"/>
    </sheetView>
  </sheetViews>
  <sheetFormatPr defaultColWidth="9" defaultRowHeight="14.25"/>
  <cols>
    <col min="1" max="1" width="6.625" customWidth="1"/>
    <col min="2" max="2" width="30.875" style="30" customWidth="1"/>
    <col min="3" max="3" width="8.75" style="31" customWidth="1"/>
    <col min="4" max="4" width="9.125" style="31" customWidth="1"/>
    <col min="5" max="5" width="9.75" style="31" customWidth="1"/>
    <col min="6" max="6" width="8.25" style="31" customWidth="1"/>
    <col min="7" max="7" width="9.625" style="31" customWidth="1"/>
    <col min="53" max="53" width="11.625" customWidth="1"/>
    <col min="102" max="102" width="8.5" customWidth="1"/>
  </cols>
  <sheetData>
    <row r="1" spans="1:1">
      <c r="A1" s="32"/>
    </row>
    <row r="2" ht="20.25" spans="1:7">
      <c r="A2" s="33" t="s">
        <v>1683</v>
      </c>
      <c r="B2" s="34"/>
      <c r="C2" s="34"/>
      <c r="D2" s="34"/>
      <c r="E2" s="34"/>
      <c r="F2" s="34"/>
      <c r="G2" s="34"/>
    </row>
    <row r="3" spans="1:48">
      <c r="A3" s="35"/>
      <c r="G3" s="36" t="s">
        <v>52</v>
      </c>
      <c r="AV3" s="61"/>
    </row>
    <row r="4" customHeight="1" spans="1:7">
      <c r="A4" s="37" t="s">
        <v>1684</v>
      </c>
      <c r="B4" s="37" t="s">
        <v>2</v>
      </c>
      <c r="C4" s="38" t="s">
        <v>73</v>
      </c>
      <c r="D4" s="39" t="s">
        <v>68</v>
      </c>
      <c r="E4" s="39"/>
      <c r="F4" s="39"/>
      <c r="G4" s="40" t="s">
        <v>69</v>
      </c>
    </row>
    <row r="5" ht="29" customHeight="1" spans="1:7">
      <c r="A5" s="37" t="s">
        <v>54</v>
      </c>
      <c r="B5" s="37" t="s">
        <v>54</v>
      </c>
      <c r="C5" s="38" t="s">
        <v>54</v>
      </c>
      <c r="D5" s="39" t="s">
        <v>70</v>
      </c>
      <c r="E5" s="39" t="s">
        <v>71</v>
      </c>
      <c r="F5" s="39" t="s">
        <v>72</v>
      </c>
      <c r="G5" s="40"/>
    </row>
    <row r="6" ht="17" customHeight="1" spans="1:7">
      <c r="A6" s="41" t="s">
        <v>1685</v>
      </c>
      <c r="B6" s="42"/>
      <c r="C6" s="43">
        <v>140.4</v>
      </c>
      <c r="D6" s="44">
        <f>SUM(E6+F6)</f>
        <v>140.4</v>
      </c>
      <c r="E6" s="44">
        <v>131.77</v>
      </c>
      <c r="F6" s="44">
        <v>8.63</v>
      </c>
      <c r="G6" s="45"/>
    </row>
    <row r="7" s="29" customFormat="1" ht="18" customHeight="1" spans="1:7">
      <c r="A7" s="46">
        <v>301</v>
      </c>
      <c r="B7" s="47" t="s">
        <v>1686</v>
      </c>
      <c r="C7" s="48">
        <f>SUM(D7+G7)</f>
        <v>129.25</v>
      </c>
      <c r="D7" s="49">
        <f>SUM(E7+F7)</f>
        <v>129.25</v>
      </c>
      <c r="E7" s="50">
        <v>129.25</v>
      </c>
      <c r="F7" s="39"/>
      <c r="G7" s="39"/>
    </row>
    <row r="8" ht="18" customHeight="1" spans="1:7">
      <c r="A8" s="51">
        <v>30101</v>
      </c>
      <c r="B8" s="52" t="s">
        <v>1687</v>
      </c>
      <c r="C8" s="53">
        <f t="shared" ref="C8:C21" si="0">SUM(D8+G8)</f>
        <v>48.27</v>
      </c>
      <c r="D8" s="49">
        <f t="shared" ref="D8:D21" si="1">SUM(E8+F8)</f>
        <v>48.27</v>
      </c>
      <c r="E8" s="49">
        <v>48.27</v>
      </c>
      <c r="F8" s="54"/>
      <c r="G8" s="54"/>
    </row>
    <row r="9" ht="18" customHeight="1" spans="1:7">
      <c r="A9" s="51">
        <v>30102</v>
      </c>
      <c r="B9" s="52" t="s">
        <v>1688</v>
      </c>
      <c r="C9" s="53">
        <f t="shared" si="0"/>
        <v>32.09</v>
      </c>
      <c r="D9" s="49">
        <f t="shared" si="1"/>
        <v>32.09</v>
      </c>
      <c r="E9" s="49">
        <v>32.09</v>
      </c>
      <c r="F9" s="54"/>
      <c r="G9" s="54"/>
    </row>
    <row r="10" ht="18" customHeight="1" spans="1:7">
      <c r="A10" s="51">
        <v>30103</v>
      </c>
      <c r="B10" s="52" t="s">
        <v>1689</v>
      </c>
      <c r="C10" s="55">
        <f t="shared" si="0"/>
        <v>0</v>
      </c>
      <c r="D10" s="54">
        <f t="shared" si="1"/>
        <v>0</v>
      </c>
      <c r="E10" s="54"/>
      <c r="F10" s="54"/>
      <c r="G10" s="54"/>
    </row>
    <row r="11" ht="18" customHeight="1" spans="1:7">
      <c r="A11" s="51">
        <v>30106</v>
      </c>
      <c r="B11" s="52" t="s">
        <v>1690</v>
      </c>
      <c r="C11" s="55">
        <f t="shared" si="0"/>
        <v>0</v>
      </c>
      <c r="D11" s="54">
        <f t="shared" si="1"/>
        <v>0</v>
      </c>
      <c r="E11" s="54"/>
      <c r="F11" s="54"/>
      <c r="G11" s="54"/>
    </row>
    <row r="12" ht="18" customHeight="1" spans="1:7">
      <c r="A12" s="51">
        <v>30107</v>
      </c>
      <c r="B12" s="52" t="s">
        <v>1691</v>
      </c>
      <c r="C12" s="55">
        <f t="shared" si="0"/>
        <v>0</v>
      </c>
      <c r="D12" s="54">
        <f t="shared" si="1"/>
        <v>0</v>
      </c>
      <c r="E12" s="54"/>
      <c r="F12" s="54"/>
      <c r="G12" s="54"/>
    </row>
    <row r="13" ht="18" customHeight="1" spans="1:7">
      <c r="A13" s="51">
        <v>30108</v>
      </c>
      <c r="B13" s="52" t="s">
        <v>1692</v>
      </c>
      <c r="C13" s="53">
        <f t="shared" si="0"/>
        <v>13.5</v>
      </c>
      <c r="D13" s="49">
        <f t="shared" si="1"/>
        <v>13.5</v>
      </c>
      <c r="E13" s="56">
        <v>13.5</v>
      </c>
      <c r="F13" s="57"/>
      <c r="G13" s="57"/>
    </row>
    <row r="14" ht="18" customHeight="1" spans="1:7">
      <c r="A14" s="51">
        <v>30109</v>
      </c>
      <c r="B14" s="52" t="s">
        <v>1693</v>
      </c>
      <c r="C14" s="53">
        <f t="shared" si="0"/>
        <v>6.75</v>
      </c>
      <c r="D14" s="49">
        <f t="shared" si="1"/>
        <v>6.75</v>
      </c>
      <c r="E14" s="56">
        <v>6.75</v>
      </c>
      <c r="F14" s="57"/>
      <c r="G14" s="57"/>
    </row>
    <row r="15" ht="18" customHeight="1" spans="1:7">
      <c r="A15" s="51">
        <v>30110</v>
      </c>
      <c r="B15" s="52" t="s">
        <v>1694</v>
      </c>
      <c r="C15" s="55">
        <f t="shared" si="0"/>
        <v>0</v>
      </c>
      <c r="D15" s="54">
        <f t="shared" si="1"/>
        <v>0</v>
      </c>
      <c r="E15" s="57"/>
      <c r="F15" s="57"/>
      <c r="G15" s="57"/>
    </row>
    <row r="16" ht="18" customHeight="1" spans="1:7">
      <c r="A16" s="51">
        <v>30111</v>
      </c>
      <c r="B16" s="52" t="s">
        <v>1695</v>
      </c>
      <c r="C16" s="53">
        <f t="shared" si="0"/>
        <v>6.36</v>
      </c>
      <c r="D16" s="49">
        <f t="shared" si="1"/>
        <v>6.36</v>
      </c>
      <c r="E16" s="56">
        <v>6.36</v>
      </c>
      <c r="F16" s="57"/>
      <c r="G16" s="57"/>
    </row>
    <row r="17" ht="18" customHeight="1" spans="1:7">
      <c r="A17" s="51">
        <v>30112</v>
      </c>
      <c r="B17" s="52" t="s">
        <v>1696</v>
      </c>
      <c r="C17" s="55">
        <f t="shared" si="0"/>
        <v>0</v>
      </c>
      <c r="D17" s="54">
        <f t="shared" si="1"/>
        <v>0</v>
      </c>
      <c r="E17" s="57"/>
      <c r="F17" s="57"/>
      <c r="G17" s="57"/>
    </row>
    <row r="18" ht="18" customHeight="1" spans="1:7">
      <c r="A18" s="51">
        <v>30113</v>
      </c>
      <c r="B18" s="52" t="s">
        <v>1697</v>
      </c>
      <c r="C18" s="53">
        <f t="shared" si="0"/>
        <v>8.04</v>
      </c>
      <c r="D18" s="49">
        <f t="shared" si="1"/>
        <v>8.04</v>
      </c>
      <c r="E18" s="56">
        <v>8.04</v>
      </c>
      <c r="F18" s="57"/>
      <c r="G18" s="57"/>
    </row>
    <row r="19" ht="18" customHeight="1" spans="1:7">
      <c r="A19" s="51">
        <v>30114</v>
      </c>
      <c r="B19" s="52" t="s">
        <v>1698</v>
      </c>
      <c r="C19" s="55">
        <f t="shared" si="0"/>
        <v>0</v>
      </c>
      <c r="D19" s="54">
        <f t="shared" si="1"/>
        <v>0</v>
      </c>
      <c r="E19" s="57"/>
      <c r="F19" s="57"/>
      <c r="G19" s="57"/>
    </row>
    <row r="20" ht="18" customHeight="1" spans="1:7">
      <c r="A20" s="51">
        <v>30199</v>
      </c>
      <c r="B20" s="52" t="s">
        <v>1699</v>
      </c>
      <c r="C20" s="55">
        <f t="shared" si="0"/>
        <v>0</v>
      </c>
      <c r="D20" s="54">
        <f t="shared" si="1"/>
        <v>0</v>
      </c>
      <c r="E20" s="57"/>
      <c r="F20" s="57"/>
      <c r="G20" s="57"/>
    </row>
    <row r="21" s="29" customFormat="1" ht="18" customHeight="1" spans="1:7">
      <c r="A21" s="46">
        <v>302</v>
      </c>
      <c r="B21" s="47" t="s">
        <v>1700</v>
      </c>
      <c r="C21" s="48">
        <f t="shared" si="0"/>
        <v>8.63</v>
      </c>
      <c r="D21" s="58">
        <f t="shared" si="1"/>
        <v>8.63</v>
      </c>
      <c r="E21" s="59"/>
      <c r="F21" s="58">
        <v>8.63</v>
      </c>
      <c r="G21" s="59"/>
    </row>
    <row r="22" ht="18" customHeight="1" spans="1:7">
      <c r="A22" s="51">
        <v>30201</v>
      </c>
      <c r="B22" s="52" t="s">
        <v>1701</v>
      </c>
      <c r="C22" s="53">
        <f t="shared" ref="C22:C53" si="2">SUM(D22+G22)</f>
        <v>2</v>
      </c>
      <c r="D22" s="58">
        <f t="shared" ref="D22:D53" si="3">SUM(E22+F22)</f>
        <v>2</v>
      </c>
      <c r="E22" s="57"/>
      <c r="F22" s="56">
        <v>2</v>
      </c>
      <c r="G22" s="57"/>
    </row>
    <row r="23" ht="18" customHeight="1" spans="1:7">
      <c r="A23" s="51" t="s">
        <v>1702</v>
      </c>
      <c r="B23" s="52" t="s">
        <v>1703</v>
      </c>
      <c r="C23" s="53">
        <f t="shared" si="2"/>
        <v>2</v>
      </c>
      <c r="D23" s="58">
        <f t="shared" si="3"/>
        <v>2</v>
      </c>
      <c r="E23" s="57"/>
      <c r="F23" s="56">
        <v>2</v>
      </c>
      <c r="G23" s="57"/>
    </row>
    <row r="24" ht="18" customHeight="1" spans="1:7">
      <c r="A24" s="51" t="s">
        <v>1704</v>
      </c>
      <c r="B24" s="52" t="s">
        <v>1705</v>
      </c>
      <c r="C24" s="55">
        <f t="shared" si="2"/>
        <v>0</v>
      </c>
      <c r="D24" s="59">
        <f t="shared" si="3"/>
        <v>0</v>
      </c>
      <c r="E24" s="57"/>
      <c r="F24" s="57"/>
      <c r="G24" s="57"/>
    </row>
    <row r="25" ht="18" customHeight="1" spans="1:7">
      <c r="A25" s="51">
        <v>30204</v>
      </c>
      <c r="B25" s="52" t="s">
        <v>1706</v>
      </c>
      <c r="C25" s="55">
        <f t="shared" si="2"/>
        <v>0</v>
      </c>
      <c r="D25" s="59">
        <f t="shared" si="3"/>
        <v>0</v>
      </c>
      <c r="E25" s="57"/>
      <c r="F25" s="57"/>
      <c r="G25" s="57"/>
    </row>
    <row r="26" ht="18" customHeight="1" spans="1:7">
      <c r="A26" s="51" t="s">
        <v>1707</v>
      </c>
      <c r="B26" s="52" t="s">
        <v>1708</v>
      </c>
      <c r="C26" s="55">
        <f t="shared" si="2"/>
        <v>0</v>
      </c>
      <c r="D26" s="59">
        <f t="shared" si="3"/>
        <v>0</v>
      </c>
      <c r="E26" s="57"/>
      <c r="F26" s="57"/>
      <c r="G26" s="57"/>
    </row>
    <row r="27" ht="18" customHeight="1" spans="1:7">
      <c r="A27" s="51" t="s">
        <v>1709</v>
      </c>
      <c r="B27" s="52" t="s">
        <v>1710</v>
      </c>
      <c r="C27" s="55">
        <f t="shared" si="2"/>
        <v>0</v>
      </c>
      <c r="D27" s="59">
        <f t="shared" si="3"/>
        <v>0</v>
      </c>
      <c r="E27" s="57"/>
      <c r="F27" s="57"/>
      <c r="G27" s="57"/>
    </row>
    <row r="28" ht="18" customHeight="1" spans="1:7">
      <c r="A28" s="51" t="s">
        <v>1711</v>
      </c>
      <c r="B28" s="52" t="s">
        <v>1712</v>
      </c>
      <c r="C28" s="55">
        <f t="shared" si="2"/>
        <v>0</v>
      </c>
      <c r="D28" s="59">
        <f t="shared" si="3"/>
        <v>0</v>
      </c>
      <c r="E28" s="57"/>
      <c r="F28" s="57"/>
      <c r="G28" s="57"/>
    </row>
    <row r="29" ht="18" customHeight="1" spans="1:7">
      <c r="A29" s="51" t="s">
        <v>1713</v>
      </c>
      <c r="B29" s="52" t="s">
        <v>1714</v>
      </c>
      <c r="C29" s="53">
        <f t="shared" si="2"/>
        <v>2.08</v>
      </c>
      <c r="D29" s="58">
        <f t="shared" si="3"/>
        <v>2.08</v>
      </c>
      <c r="E29" s="57"/>
      <c r="F29" s="56">
        <v>2.08</v>
      </c>
      <c r="G29" s="56"/>
    </row>
    <row r="30" ht="18" customHeight="1" spans="1:7">
      <c r="A30" s="51" t="s">
        <v>1715</v>
      </c>
      <c r="B30" s="52" t="s">
        <v>1716</v>
      </c>
      <c r="C30" s="55">
        <f t="shared" si="2"/>
        <v>0</v>
      </c>
      <c r="D30" s="59">
        <f t="shared" si="3"/>
        <v>0</v>
      </c>
      <c r="E30" s="57"/>
      <c r="F30" s="57"/>
      <c r="G30" s="57"/>
    </row>
    <row r="31" ht="18" customHeight="1" spans="1:7">
      <c r="A31" s="51" t="s">
        <v>1717</v>
      </c>
      <c r="B31" s="52" t="s">
        <v>1718</v>
      </c>
      <c r="C31" s="53">
        <f t="shared" si="2"/>
        <v>0.86</v>
      </c>
      <c r="D31" s="58">
        <f t="shared" si="3"/>
        <v>0.86</v>
      </c>
      <c r="E31" s="57"/>
      <c r="F31" s="56">
        <v>0.86</v>
      </c>
      <c r="G31" s="57"/>
    </row>
    <row r="32" ht="18" customHeight="1" spans="1:7">
      <c r="A32" s="51" t="s">
        <v>1719</v>
      </c>
      <c r="B32" s="52" t="s">
        <v>1720</v>
      </c>
      <c r="C32" s="55">
        <f t="shared" si="2"/>
        <v>0</v>
      </c>
      <c r="D32" s="59">
        <f t="shared" si="3"/>
        <v>0</v>
      </c>
      <c r="E32" s="57"/>
      <c r="F32" s="57"/>
      <c r="G32" s="57"/>
    </row>
    <row r="33" ht="18" customHeight="1" spans="1:7">
      <c r="A33" s="51" t="s">
        <v>1721</v>
      </c>
      <c r="B33" s="52" t="s">
        <v>1722</v>
      </c>
      <c r="C33" s="55">
        <f t="shared" si="2"/>
        <v>0</v>
      </c>
      <c r="D33" s="59">
        <f t="shared" si="3"/>
        <v>0</v>
      </c>
      <c r="E33" s="57"/>
      <c r="F33" s="57"/>
      <c r="G33" s="57"/>
    </row>
    <row r="34" ht="18" customHeight="1" spans="1:7">
      <c r="A34" s="51" t="s">
        <v>1723</v>
      </c>
      <c r="B34" s="52" t="s">
        <v>1724</v>
      </c>
      <c r="C34" s="55">
        <f t="shared" si="2"/>
        <v>0</v>
      </c>
      <c r="D34" s="59">
        <f t="shared" si="3"/>
        <v>0</v>
      </c>
      <c r="E34" s="57"/>
      <c r="F34" s="57"/>
      <c r="G34" s="57"/>
    </row>
    <row r="35" ht="18" customHeight="1" spans="1:7">
      <c r="A35" s="51" t="s">
        <v>1725</v>
      </c>
      <c r="B35" s="52" t="s">
        <v>1726</v>
      </c>
      <c r="C35" s="55">
        <f t="shared" si="2"/>
        <v>0</v>
      </c>
      <c r="D35" s="59">
        <f t="shared" si="3"/>
        <v>0</v>
      </c>
      <c r="E35" s="57"/>
      <c r="F35" s="57"/>
      <c r="G35" s="57"/>
    </row>
    <row r="36" ht="18" customHeight="1" spans="1:7">
      <c r="A36" s="51" t="s">
        <v>1727</v>
      </c>
      <c r="B36" s="52" t="s">
        <v>1728</v>
      </c>
      <c r="C36" s="55">
        <f t="shared" si="2"/>
        <v>0</v>
      </c>
      <c r="D36" s="59">
        <f t="shared" si="3"/>
        <v>0</v>
      </c>
      <c r="E36" s="57"/>
      <c r="F36" s="57"/>
      <c r="G36" s="57"/>
    </row>
    <row r="37" ht="18" customHeight="1" spans="1:7">
      <c r="A37" s="51" t="s">
        <v>1729</v>
      </c>
      <c r="B37" s="52" t="s">
        <v>1730</v>
      </c>
      <c r="C37" s="55">
        <f t="shared" si="2"/>
        <v>0</v>
      </c>
      <c r="D37" s="59">
        <f t="shared" si="3"/>
        <v>0</v>
      </c>
      <c r="E37" s="57"/>
      <c r="F37" s="57"/>
      <c r="G37" s="57"/>
    </row>
    <row r="38" ht="18" customHeight="1" spans="1:7">
      <c r="A38" s="51" t="s">
        <v>1731</v>
      </c>
      <c r="B38" s="52" t="s">
        <v>1732</v>
      </c>
      <c r="C38" s="55">
        <f t="shared" si="2"/>
        <v>0</v>
      </c>
      <c r="D38" s="59">
        <f t="shared" si="3"/>
        <v>0</v>
      </c>
      <c r="E38" s="57"/>
      <c r="F38" s="57"/>
      <c r="G38" s="57"/>
    </row>
    <row r="39" ht="18" customHeight="1" spans="1:7">
      <c r="A39" s="51" t="s">
        <v>1733</v>
      </c>
      <c r="B39" s="52" t="s">
        <v>1734</v>
      </c>
      <c r="C39" s="55">
        <f t="shared" si="2"/>
        <v>0</v>
      </c>
      <c r="D39" s="59">
        <f t="shared" si="3"/>
        <v>0</v>
      </c>
      <c r="E39" s="57"/>
      <c r="F39" s="57"/>
      <c r="G39" s="57"/>
    </row>
    <row r="40" ht="18" customHeight="1" spans="1:7">
      <c r="A40" s="51" t="s">
        <v>1735</v>
      </c>
      <c r="B40" s="52" t="s">
        <v>1736</v>
      </c>
      <c r="C40" s="55">
        <f t="shared" si="2"/>
        <v>0</v>
      </c>
      <c r="D40" s="59">
        <f t="shared" si="3"/>
        <v>0</v>
      </c>
      <c r="E40" s="57"/>
      <c r="F40" s="57"/>
      <c r="G40" s="57"/>
    </row>
    <row r="41" ht="18" customHeight="1" spans="1:7">
      <c r="A41" s="51" t="s">
        <v>1737</v>
      </c>
      <c r="B41" s="52" t="s">
        <v>1738</v>
      </c>
      <c r="C41" s="55">
        <f t="shared" si="2"/>
        <v>0</v>
      </c>
      <c r="D41" s="59">
        <f t="shared" si="3"/>
        <v>0</v>
      </c>
      <c r="E41" s="57"/>
      <c r="F41" s="57"/>
      <c r="G41" s="57"/>
    </row>
    <row r="42" ht="18" customHeight="1" spans="1:7">
      <c r="A42" s="51" t="s">
        <v>1739</v>
      </c>
      <c r="B42" s="52" t="s">
        <v>1740</v>
      </c>
      <c r="C42" s="55">
        <f t="shared" si="2"/>
        <v>0</v>
      </c>
      <c r="D42" s="59">
        <f t="shared" si="3"/>
        <v>0</v>
      </c>
      <c r="E42" s="57"/>
      <c r="F42" s="57"/>
      <c r="G42" s="57"/>
    </row>
    <row r="43" ht="18" customHeight="1" spans="1:7">
      <c r="A43" s="51" t="s">
        <v>1741</v>
      </c>
      <c r="B43" s="52" t="s">
        <v>1742</v>
      </c>
      <c r="C43" s="53">
        <f t="shared" si="2"/>
        <v>1.69</v>
      </c>
      <c r="D43" s="58">
        <f t="shared" si="3"/>
        <v>1.69</v>
      </c>
      <c r="E43" s="57"/>
      <c r="F43" s="56">
        <v>1.69</v>
      </c>
      <c r="G43" s="57"/>
    </row>
    <row r="44" ht="18" customHeight="1" spans="1:7">
      <c r="A44" s="51" t="s">
        <v>1743</v>
      </c>
      <c r="B44" s="52" t="s">
        <v>1744</v>
      </c>
      <c r="C44" s="55">
        <f t="shared" si="2"/>
        <v>0</v>
      </c>
      <c r="D44" s="59">
        <f t="shared" si="3"/>
        <v>0</v>
      </c>
      <c r="E44" s="57"/>
      <c r="F44" s="57"/>
      <c r="G44" s="57"/>
    </row>
    <row r="45" ht="18" customHeight="1" spans="1:7">
      <c r="A45" s="51">
        <v>30231</v>
      </c>
      <c r="B45" s="52" t="s">
        <v>1745</v>
      </c>
      <c r="C45" s="55">
        <f t="shared" si="2"/>
        <v>0</v>
      </c>
      <c r="D45" s="59">
        <f t="shared" si="3"/>
        <v>0</v>
      </c>
      <c r="E45" s="57"/>
      <c r="F45" s="57"/>
      <c r="G45" s="57"/>
    </row>
    <row r="46" ht="18" customHeight="1" spans="1:7">
      <c r="A46" s="51">
        <v>30239</v>
      </c>
      <c r="B46" s="52" t="s">
        <v>1746</v>
      </c>
      <c r="C46" s="55">
        <f t="shared" si="2"/>
        <v>0</v>
      </c>
      <c r="D46" s="59">
        <f t="shared" si="3"/>
        <v>0</v>
      </c>
      <c r="E46" s="57"/>
      <c r="F46" s="57"/>
      <c r="G46" s="57"/>
    </row>
    <row r="47" ht="18" customHeight="1" spans="1:7">
      <c r="A47" s="51">
        <v>30240</v>
      </c>
      <c r="B47" s="52" t="s">
        <v>1747</v>
      </c>
      <c r="C47" s="55">
        <f t="shared" si="2"/>
        <v>0</v>
      </c>
      <c r="D47" s="59">
        <f t="shared" si="3"/>
        <v>0</v>
      </c>
      <c r="E47" s="57"/>
      <c r="F47" s="57"/>
      <c r="G47" s="57"/>
    </row>
    <row r="48" ht="18" customHeight="1" spans="1:7">
      <c r="A48" s="51">
        <v>30299</v>
      </c>
      <c r="B48" s="52" t="s">
        <v>1748</v>
      </c>
      <c r="C48" s="55">
        <f t="shared" si="2"/>
        <v>0</v>
      </c>
      <c r="D48" s="59">
        <f t="shared" si="3"/>
        <v>0</v>
      </c>
      <c r="E48" s="57"/>
      <c r="F48" s="57"/>
      <c r="G48" s="57"/>
    </row>
    <row r="49" ht="18" customHeight="1" spans="1:7">
      <c r="A49" s="46">
        <v>303</v>
      </c>
      <c r="B49" s="47" t="s">
        <v>1749</v>
      </c>
      <c r="C49" s="48">
        <f t="shared" si="2"/>
        <v>2.52</v>
      </c>
      <c r="D49" s="58">
        <f t="shared" si="3"/>
        <v>2.52</v>
      </c>
      <c r="E49" s="57"/>
      <c r="F49" s="56">
        <v>2.52</v>
      </c>
      <c r="G49" s="57"/>
    </row>
    <row r="50" ht="18" customHeight="1" spans="1:7">
      <c r="A50" s="51">
        <v>30301</v>
      </c>
      <c r="B50" s="52" t="s">
        <v>1750</v>
      </c>
      <c r="C50" s="53">
        <f t="shared" si="2"/>
        <v>0.36</v>
      </c>
      <c r="D50" s="58">
        <f t="shared" si="3"/>
        <v>0.36</v>
      </c>
      <c r="E50" s="57"/>
      <c r="F50" s="56">
        <v>0.36</v>
      </c>
      <c r="G50" s="57"/>
    </row>
    <row r="51" ht="18" customHeight="1" spans="1:7">
      <c r="A51" s="51">
        <v>30302</v>
      </c>
      <c r="B51" s="52" t="s">
        <v>1751</v>
      </c>
      <c r="C51" s="53">
        <f t="shared" si="2"/>
        <v>2.16</v>
      </c>
      <c r="D51" s="58">
        <f t="shared" si="3"/>
        <v>2.16</v>
      </c>
      <c r="E51" s="57"/>
      <c r="F51" s="56">
        <v>2.16</v>
      </c>
      <c r="G51" s="57"/>
    </row>
    <row r="52" ht="18" customHeight="1" spans="1:7">
      <c r="A52" s="51">
        <v>30303</v>
      </c>
      <c r="B52" s="52" t="s">
        <v>1752</v>
      </c>
      <c r="C52" s="55">
        <f t="shared" si="2"/>
        <v>0</v>
      </c>
      <c r="D52" s="59">
        <f t="shared" si="3"/>
        <v>0</v>
      </c>
      <c r="E52" s="57"/>
      <c r="F52" s="57"/>
      <c r="G52" s="57"/>
    </row>
    <row r="53" ht="18" customHeight="1" spans="1:7">
      <c r="A53" s="51">
        <v>30304</v>
      </c>
      <c r="B53" s="52" t="s">
        <v>1753</v>
      </c>
      <c r="C53" s="55">
        <f t="shared" si="2"/>
        <v>0</v>
      </c>
      <c r="D53" s="59">
        <f t="shared" si="3"/>
        <v>0</v>
      </c>
      <c r="E53" s="57"/>
      <c r="F53" s="57"/>
      <c r="G53" s="57"/>
    </row>
    <row r="54" ht="18" customHeight="1" spans="1:7">
      <c r="A54" s="51">
        <v>30305</v>
      </c>
      <c r="B54" s="52" t="s">
        <v>1754</v>
      </c>
      <c r="C54" s="55">
        <f t="shared" ref="C54:C85" si="4">SUM(D54+G54)</f>
        <v>0</v>
      </c>
      <c r="D54" s="59">
        <f t="shared" ref="D54:D85" si="5">SUM(E54+F54)</f>
        <v>0</v>
      </c>
      <c r="E54" s="57"/>
      <c r="F54" s="57"/>
      <c r="G54" s="57"/>
    </row>
    <row r="55" ht="18" customHeight="1" spans="1:7">
      <c r="A55" s="51">
        <v>30306</v>
      </c>
      <c r="B55" s="52" t="s">
        <v>1755</v>
      </c>
      <c r="C55" s="55">
        <f t="shared" si="4"/>
        <v>0</v>
      </c>
      <c r="D55" s="59">
        <f t="shared" si="5"/>
        <v>0</v>
      </c>
      <c r="E55" s="57"/>
      <c r="F55" s="57"/>
      <c r="G55" s="57"/>
    </row>
    <row r="56" ht="18" customHeight="1" spans="1:7">
      <c r="A56" s="51">
        <v>30307</v>
      </c>
      <c r="B56" s="52" t="s">
        <v>1756</v>
      </c>
      <c r="C56" s="55">
        <f t="shared" si="4"/>
        <v>0</v>
      </c>
      <c r="D56" s="59">
        <f t="shared" si="5"/>
        <v>0</v>
      </c>
      <c r="E56" s="57"/>
      <c r="F56" s="57"/>
      <c r="G56" s="57"/>
    </row>
    <row r="57" ht="18" customHeight="1" spans="1:7">
      <c r="A57" s="51">
        <v>30308</v>
      </c>
      <c r="B57" s="52" t="s">
        <v>1757</v>
      </c>
      <c r="C57" s="55">
        <f t="shared" si="4"/>
        <v>0</v>
      </c>
      <c r="D57" s="59">
        <f t="shared" si="5"/>
        <v>0</v>
      </c>
      <c r="E57" s="57"/>
      <c r="F57" s="57"/>
      <c r="G57" s="57"/>
    </row>
    <row r="58" ht="18" customHeight="1" spans="1:7">
      <c r="A58" s="51">
        <v>30309</v>
      </c>
      <c r="B58" s="52" t="s">
        <v>1758</v>
      </c>
      <c r="C58" s="55">
        <f t="shared" si="4"/>
        <v>0</v>
      </c>
      <c r="D58" s="59">
        <f t="shared" si="5"/>
        <v>0</v>
      </c>
      <c r="E58" s="57"/>
      <c r="F58" s="57"/>
      <c r="G58" s="57"/>
    </row>
    <row r="59" ht="18" customHeight="1" spans="1:7">
      <c r="A59" s="51">
        <v>30310</v>
      </c>
      <c r="B59" s="52" t="s">
        <v>1759</v>
      </c>
      <c r="C59" s="55">
        <f t="shared" si="4"/>
        <v>0</v>
      </c>
      <c r="D59" s="59">
        <f t="shared" si="5"/>
        <v>0</v>
      </c>
      <c r="E59" s="57"/>
      <c r="F59" s="57"/>
      <c r="G59" s="57"/>
    </row>
    <row r="60" ht="18" customHeight="1" spans="1:7">
      <c r="A60" s="51">
        <v>30311</v>
      </c>
      <c r="B60" s="52" t="s">
        <v>1760</v>
      </c>
      <c r="C60" s="55">
        <f t="shared" si="4"/>
        <v>0</v>
      </c>
      <c r="D60" s="59">
        <f t="shared" si="5"/>
        <v>0</v>
      </c>
      <c r="E60" s="57"/>
      <c r="F60" s="57"/>
      <c r="G60" s="57"/>
    </row>
    <row r="61" ht="18" customHeight="1" spans="1:7">
      <c r="A61" s="51">
        <v>30399</v>
      </c>
      <c r="B61" s="52" t="s">
        <v>1761</v>
      </c>
      <c r="C61" s="55">
        <f t="shared" si="4"/>
        <v>0</v>
      </c>
      <c r="D61" s="59">
        <f t="shared" si="5"/>
        <v>0</v>
      </c>
      <c r="E61" s="57"/>
      <c r="F61" s="57"/>
      <c r="G61" s="57"/>
    </row>
    <row r="62" ht="18" customHeight="1" spans="1:7">
      <c r="A62" s="46">
        <v>307</v>
      </c>
      <c r="B62" s="47" t="s">
        <v>1762</v>
      </c>
      <c r="C62" s="60">
        <f t="shared" si="4"/>
        <v>0</v>
      </c>
      <c r="D62" s="59">
        <f t="shared" si="5"/>
        <v>0</v>
      </c>
      <c r="E62" s="57"/>
      <c r="F62" s="57"/>
      <c r="G62" s="57"/>
    </row>
    <row r="63" ht="18" customHeight="1" spans="1:7">
      <c r="A63" s="51">
        <v>30701</v>
      </c>
      <c r="B63" s="52" t="s">
        <v>1763</v>
      </c>
      <c r="C63" s="55">
        <f t="shared" si="4"/>
        <v>0</v>
      </c>
      <c r="D63" s="59">
        <f t="shared" si="5"/>
        <v>0</v>
      </c>
      <c r="E63" s="57"/>
      <c r="F63" s="57"/>
      <c r="G63" s="57"/>
    </row>
    <row r="64" ht="18" customHeight="1" spans="1:7">
      <c r="A64" s="51">
        <v>30702</v>
      </c>
      <c r="B64" s="52" t="s">
        <v>1764</v>
      </c>
      <c r="C64" s="55">
        <f t="shared" si="4"/>
        <v>0</v>
      </c>
      <c r="D64" s="59">
        <f t="shared" si="5"/>
        <v>0</v>
      </c>
      <c r="E64" s="57"/>
      <c r="F64" s="57"/>
      <c r="G64" s="57"/>
    </row>
    <row r="65" ht="18" customHeight="1" spans="1:7">
      <c r="A65" s="51">
        <v>30703</v>
      </c>
      <c r="B65" s="52" t="s">
        <v>1765</v>
      </c>
      <c r="C65" s="55">
        <f t="shared" si="4"/>
        <v>0</v>
      </c>
      <c r="D65" s="59">
        <f t="shared" si="5"/>
        <v>0</v>
      </c>
      <c r="E65" s="57"/>
      <c r="F65" s="57"/>
      <c r="G65" s="57"/>
    </row>
    <row r="66" ht="18" customHeight="1" spans="1:7">
      <c r="A66" s="51">
        <v>30704</v>
      </c>
      <c r="B66" s="52" t="s">
        <v>1766</v>
      </c>
      <c r="C66" s="55">
        <f t="shared" si="4"/>
        <v>0</v>
      </c>
      <c r="D66" s="59">
        <f t="shared" si="5"/>
        <v>0</v>
      </c>
      <c r="E66" s="57"/>
      <c r="F66" s="57"/>
      <c r="G66" s="57"/>
    </row>
    <row r="67" s="29" customFormat="1" ht="18" customHeight="1" spans="1:7">
      <c r="A67" s="46">
        <v>309</v>
      </c>
      <c r="B67" s="47" t="s">
        <v>1767</v>
      </c>
      <c r="C67" s="60">
        <f t="shared" si="4"/>
        <v>0</v>
      </c>
      <c r="D67" s="59">
        <f t="shared" si="5"/>
        <v>0</v>
      </c>
      <c r="E67" s="59"/>
      <c r="F67" s="59"/>
      <c r="G67" s="59"/>
    </row>
    <row r="68" ht="18" customHeight="1" spans="1:7">
      <c r="A68" s="51">
        <v>30901</v>
      </c>
      <c r="B68" s="52" t="s">
        <v>1768</v>
      </c>
      <c r="C68" s="55">
        <f t="shared" si="4"/>
        <v>0</v>
      </c>
      <c r="D68" s="59">
        <f t="shared" si="5"/>
        <v>0</v>
      </c>
      <c r="E68" s="57"/>
      <c r="F68" s="57"/>
      <c r="G68" s="57"/>
    </row>
    <row r="69" ht="18" customHeight="1" spans="1:7">
      <c r="A69" s="51">
        <v>30902</v>
      </c>
      <c r="B69" s="52" t="s">
        <v>1769</v>
      </c>
      <c r="C69" s="55">
        <f t="shared" si="4"/>
        <v>0</v>
      </c>
      <c r="D69" s="59">
        <f t="shared" si="5"/>
        <v>0</v>
      </c>
      <c r="E69" s="57"/>
      <c r="F69" s="57"/>
      <c r="G69" s="57"/>
    </row>
    <row r="70" ht="18" customHeight="1" spans="1:7">
      <c r="A70" s="51">
        <v>30903</v>
      </c>
      <c r="B70" s="52" t="s">
        <v>1770</v>
      </c>
      <c r="C70" s="55">
        <f t="shared" si="4"/>
        <v>0</v>
      </c>
      <c r="D70" s="59">
        <f t="shared" si="5"/>
        <v>0</v>
      </c>
      <c r="E70" s="57"/>
      <c r="F70" s="57"/>
      <c r="G70" s="57"/>
    </row>
    <row r="71" ht="18" customHeight="1" spans="1:7">
      <c r="A71" s="51">
        <v>30905</v>
      </c>
      <c r="B71" s="52" t="s">
        <v>1771</v>
      </c>
      <c r="C71" s="55">
        <f t="shared" si="4"/>
        <v>0</v>
      </c>
      <c r="D71" s="59">
        <f t="shared" si="5"/>
        <v>0</v>
      </c>
      <c r="E71" s="57"/>
      <c r="F71" s="57"/>
      <c r="G71" s="57"/>
    </row>
    <row r="72" ht="18" customHeight="1" spans="1:7">
      <c r="A72" s="51">
        <v>30906</v>
      </c>
      <c r="B72" s="52" t="s">
        <v>1772</v>
      </c>
      <c r="C72" s="55">
        <f t="shared" si="4"/>
        <v>0</v>
      </c>
      <c r="D72" s="59">
        <f t="shared" si="5"/>
        <v>0</v>
      </c>
      <c r="E72" s="57"/>
      <c r="F72" s="57"/>
      <c r="G72" s="57"/>
    </row>
    <row r="73" ht="18" customHeight="1" spans="1:7">
      <c r="A73" s="51">
        <v>30907</v>
      </c>
      <c r="B73" s="52" t="s">
        <v>1773</v>
      </c>
      <c r="C73" s="55">
        <f t="shared" si="4"/>
        <v>0</v>
      </c>
      <c r="D73" s="59">
        <f t="shared" si="5"/>
        <v>0</v>
      </c>
      <c r="E73" s="57"/>
      <c r="F73" s="57"/>
      <c r="G73" s="57"/>
    </row>
    <row r="74" ht="18" customHeight="1" spans="1:7">
      <c r="A74" s="51">
        <v>30908</v>
      </c>
      <c r="B74" s="52" t="s">
        <v>1774</v>
      </c>
      <c r="C74" s="55">
        <f t="shared" si="4"/>
        <v>0</v>
      </c>
      <c r="D74" s="59">
        <f t="shared" si="5"/>
        <v>0</v>
      </c>
      <c r="E74" s="57"/>
      <c r="F74" s="57"/>
      <c r="G74" s="57"/>
    </row>
    <row r="75" ht="18" customHeight="1" spans="1:7">
      <c r="A75" s="51">
        <v>30913</v>
      </c>
      <c r="B75" s="52" t="s">
        <v>1775</v>
      </c>
      <c r="C75" s="55">
        <f t="shared" si="4"/>
        <v>0</v>
      </c>
      <c r="D75" s="59">
        <f t="shared" si="5"/>
        <v>0</v>
      </c>
      <c r="E75" s="57"/>
      <c r="F75" s="57"/>
      <c r="G75" s="57"/>
    </row>
    <row r="76" ht="18" customHeight="1" spans="1:7">
      <c r="A76" s="51">
        <v>30919</v>
      </c>
      <c r="B76" s="52" t="s">
        <v>1776</v>
      </c>
      <c r="C76" s="55">
        <f t="shared" si="4"/>
        <v>0</v>
      </c>
      <c r="D76" s="59">
        <f t="shared" si="5"/>
        <v>0</v>
      </c>
      <c r="E76" s="57"/>
      <c r="F76" s="57"/>
      <c r="G76" s="57"/>
    </row>
    <row r="77" ht="18" customHeight="1" spans="1:7">
      <c r="A77" s="51">
        <v>30921</v>
      </c>
      <c r="B77" s="52" t="s">
        <v>1777</v>
      </c>
      <c r="C77" s="55">
        <f t="shared" si="4"/>
        <v>0</v>
      </c>
      <c r="D77" s="59">
        <f t="shared" si="5"/>
        <v>0</v>
      </c>
      <c r="E77" s="57"/>
      <c r="F77" s="57"/>
      <c r="G77" s="57"/>
    </row>
    <row r="78" ht="18" customHeight="1" spans="1:7">
      <c r="A78" s="51">
        <v>30922</v>
      </c>
      <c r="B78" s="52" t="s">
        <v>1778</v>
      </c>
      <c r="C78" s="55">
        <f t="shared" si="4"/>
        <v>0</v>
      </c>
      <c r="D78" s="59">
        <f t="shared" si="5"/>
        <v>0</v>
      </c>
      <c r="E78" s="57"/>
      <c r="F78" s="57"/>
      <c r="G78" s="57"/>
    </row>
    <row r="79" ht="18" customHeight="1" spans="1:7">
      <c r="A79" s="51">
        <v>30999</v>
      </c>
      <c r="B79" s="52" t="s">
        <v>1779</v>
      </c>
      <c r="C79" s="55">
        <f t="shared" si="4"/>
        <v>0</v>
      </c>
      <c r="D79" s="59">
        <f t="shared" si="5"/>
        <v>0</v>
      </c>
      <c r="E79" s="57"/>
      <c r="F79" s="57"/>
      <c r="G79" s="57"/>
    </row>
    <row r="80" s="29" customFormat="1" ht="18" customHeight="1" spans="1:7">
      <c r="A80" s="46">
        <v>310</v>
      </c>
      <c r="B80" s="47" t="s">
        <v>1780</v>
      </c>
      <c r="C80" s="60">
        <f t="shared" si="4"/>
        <v>0</v>
      </c>
      <c r="D80" s="59">
        <f t="shared" si="5"/>
        <v>0</v>
      </c>
      <c r="E80" s="59"/>
      <c r="F80" s="59"/>
      <c r="G80" s="59"/>
    </row>
    <row r="81" ht="18" customHeight="1" spans="1:7">
      <c r="A81" s="51">
        <v>31001</v>
      </c>
      <c r="B81" s="52" t="s">
        <v>1768</v>
      </c>
      <c r="C81" s="55">
        <f t="shared" si="4"/>
        <v>0</v>
      </c>
      <c r="D81" s="59">
        <f t="shared" si="5"/>
        <v>0</v>
      </c>
      <c r="E81" s="57"/>
      <c r="F81" s="57"/>
      <c r="G81" s="57"/>
    </row>
    <row r="82" ht="18" customHeight="1" spans="1:7">
      <c r="A82" s="51">
        <v>31002</v>
      </c>
      <c r="B82" s="52" t="s">
        <v>1769</v>
      </c>
      <c r="C82" s="55">
        <f t="shared" si="4"/>
        <v>0</v>
      </c>
      <c r="D82" s="59">
        <f t="shared" si="5"/>
        <v>0</v>
      </c>
      <c r="E82" s="57"/>
      <c r="F82" s="57"/>
      <c r="G82" s="57"/>
    </row>
    <row r="83" ht="18" customHeight="1" spans="1:7">
      <c r="A83" s="51">
        <v>31003</v>
      </c>
      <c r="B83" s="52" t="s">
        <v>1770</v>
      </c>
      <c r="C83" s="55">
        <f t="shared" si="4"/>
        <v>0</v>
      </c>
      <c r="D83" s="59">
        <f t="shared" si="5"/>
        <v>0</v>
      </c>
      <c r="E83" s="57"/>
      <c r="F83" s="57"/>
      <c r="G83" s="57"/>
    </row>
    <row r="84" ht="18" customHeight="1" spans="1:7">
      <c r="A84" s="51">
        <v>31005</v>
      </c>
      <c r="B84" s="52" t="s">
        <v>1771</v>
      </c>
      <c r="C84" s="55">
        <f t="shared" si="4"/>
        <v>0</v>
      </c>
      <c r="D84" s="59">
        <f t="shared" si="5"/>
        <v>0</v>
      </c>
      <c r="E84" s="57"/>
      <c r="F84" s="57"/>
      <c r="G84" s="57"/>
    </row>
    <row r="85" ht="18" customHeight="1" spans="1:7">
      <c r="A85" s="51">
        <v>31006</v>
      </c>
      <c r="B85" s="52" t="s">
        <v>1772</v>
      </c>
      <c r="C85" s="55">
        <f t="shared" si="4"/>
        <v>0</v>
      </c>
      <c r="D85" s="59">
        <f t="shared" si="5"/>
        <v>0</v>
      </c>
      <c r="E85" s="57"/>
      <c r="F85" s="57"/>
      <c r="G85" s="57"/>
    </row>
    <row r="86" ht="18" customHeight="1" spans="1:7">
      <c r="A86" s="51">
        <v>31007</v>
      </c>
      <c r="B86" s="52" t="s">
        <v>1773</v>
      </c>
      <c r="C86" s="55">
        <f t="shared" ref="C86:C114" si="6">SUM(D86+G86)</f>
        <v>0</v>
      </c>
      <c r="D86" s="59">
        <f t="shared" ref="D86:D114" si="7">SUM(E86+F86)</f>
        <v>0</v>
      </c>
      <c r="E86" s="57"/>
      <c r="F86" s="57"/>
      <c r="G86" s="57"/>
    </row>
    <row r="87" ht="18" customHeight="1" spans="1:7">
      <c r="A87" s="51">
        <v>31008</v>
      </c>
      <c r="B87" s="52" t="s">
        <v>1774</v>
      </c>
      <c r="C87" s="55">
        <f t="shared" si="6"/>
        <v>0</v>
      </c>
      <c r="D87" s="59">
        <f t="shared" si="7"/>
        <v>0</v>
      </c>
      <c r="E87" s="57"/>
      <c r="F87" s="57"/>
      <c r="G87" s="57"/>
    </row>
    <row r="88" ht="18" customHeight="1" spans="1:7">
      <c r="A88" s="51">
        <v>31009</v>
      </c>
      <c r="B88" s="52" t="s">
        <v>1781</v>
      </c>
      <c r="C88" s="55">
        <f t="shared" si="6"/>
        <v>0</v>
      </c>
      <c r="D88" s="59">
        <f t="shared" si="7"/>
        <v>0</v>
      </c>
      <c r="E88" s="57"/>
      <c r="F88" s="57"/>
      <c r="G88" s="57"/>
    </row>
    <row r="89" ht="18" customHeight="1" spans="1:7">
      <c r="A89" s="51">
        <v>31010</v>
      </c>
      <c r="B89" s="52" t="s">
        <v>1782</v>
      </c>
      <c r="C89" s="55">
        <f t="shared" si="6"/>
        <v>0</v>
      </c>
      <c r="D89" s="59">
        <f t="shared" si="7"/>
        <v>0</v>
      </c>
      <c r="E89" s="57"/>
      <c r="F89" s="57"/>
      <c r="G89" s="57"/>
    </row>
    <row r="90" ht="18" customHeight="1" spans="1:7">
      <c r="A90" s="51">
        <v>31011</v>
      </c>
      <c r="B90" s="52" t="s">
        <v>1783</v>
      </c>
      <c r="C90" s="55">
        <f t="shared" si="6"/>
        <v>0</v>
      </c>
      <c r="D90" s="59">
        <f t="shared" si="7"/>
        <v>0</v>
      </c>
      <c r="E90" s="57"/>
      <c r="F90" s="57"/>
      <c r="G90" s="57"/>
    </row>
    <row r="91" ht="18" customHeight="1" spans="1:7">
      <c r="A91" s="51">
        <v>31012</v>
      </c>
      <c r="B91" s="52" t="s">
        <v>1784</v>
      </c>
      <c r="C91" s="55">
        <f t="shared" si="6"/>
        <v>0</v>
      </c>
      <c r="D91" s="59">
        <f t="shared" si="7"/>
        <v>0</v>
      </c>
      <c r="E91" s="57"/>
      <c r="F91" s="57"/>
      <c r="G91" s="57"/>
    </row>
    <row r="92" ht="18" customHeight="1" spans="1:7">
      <c r="A92" s="51">
        <v>31013</v>
      </c>
      <c r="B92" s="52" t="s">
        <v>1775</v>
      </c>
      <c r="C92" s="55">
        <f t="shared" si="6"/>
        <v>0</v>
      </c>
      <c r="D92" s="59">
        <f t="shared" si="7"/>
        <v>0</v>
      </c>
      <c r="E92" s="57"/>
      <c r="F92" s="57"/>
      <c r="G92" s="57"/>
    </row>
    <row r="93" ht="18" customHeight="1" spans="1:7">
      <c r="A93" s="51">
        <v>31019</v>
      </c>
      <c r="B93" s="52" t="s">
        <v>1785</v>
      </c>
      <c r="C93" s="55">
        <f t="shared" si="6"/>
        <v>0</v>
      </c>
      <c r="D93" s="59">
        <f t="shared" si="7"/>
        <v>0</v>
      </c>
      <c r="E93" s="57"/>
      <c r="F93" s="57"/>
      <c r="G93" s="57"/>
    </row>
    <row r="94" ht="18" customHeight="1" spans="1:7">
      <c r="A94" s="51">
        <v>31021</v>
      </c>
      <c r="B94" s="52" t="s">
        <v>1777</v>
      </c>
      <c r="C94" s="55">
        <f t="shared" si="6"/>
        <v>0</v>
      </c>
      <c r="D94" s="59">
        <f t="shared" si="7"/>
        <v>0</v>
      </c>
      <c r="E94" s="57"/>
      <c r="F94" s="57"/>
      <c r="G94" s="57"/>
    </row>
    <row r="95" ht="18" customHeight="1" spans="1:7">
      <c r="A95" s="51">
        <v>31022</v>
      </c>
      <c r="B95" s="52" t="s">
        <v>1778</v>
      </c>
      <c r="C95" s="55">
        <f t="shared" si="6"/>
        <v>0</v>
      </c>
      <c r="D95" s="59">
        <f t="shared" si="7"/>
        <v>0</v>
      </c>
      <c r="E95" s="57"/>
      <c r="F95" s="57"/>
      <c r="G95" s="57"/>
    </row>
    <row r="96" ht="18" customHeight="1" spans="1:7">
      <c r="A96" s="51">
        <v>31099</v>
      </c>
      <c r="B96" s="52" t="s">
        <v>1786</v>
      </c>
      <c r="C96" s="55">
        <f t="shared" si="6"/>
        <v>0</v>
      </c>
      <c r="D96" s="59">
        <f t="shared" si="7"/>
        <v>0</v>
      </c>
      <c r="E96" s="57"/>
      <c r="F96" s="57"/>
      <c r="G96" s="57"/>
    </row>
    <row r="97" s="29" customFormat="1" ht="18" customHeight="1" spans="1:7">
      <c r="A97" s="46">
        <v>311</v>
      </c>
      <c r="B97" s="47" t="s">
        <v>1787</v>
      </c>
      <c r="C97" s="60">
        <f t="shared" si="6"/>
        <v>0</v>
      </c>
      <c r="D97" s="59">
        <f t="shared" si="7"/>
        <v>0</v>
      </c>
      <c r="E97" s="59"/>
      <c r="F97" s="59"/>
      <c r="G97" s="59"/>
    </row>
    <row r="98" ht="18" customHeight="1" spans="1:7">
      <c r="A98" s="51">
        <v>31101</v>
      </c>
      <c r="B98" s="52" t="s">
        <v>1788</v>
      </c>
      <c r="C98" s="55">
        <f t="shared" si="6"/>
        <v>0</v>
      </c>
      <c r="D98" s="59">
        <f t="shared" si="7"/>
        <v>0</v>
      </c>
      <c r="E98" s="57"/>
      <c r="F98" s="57"/>
      <c r="G98" s="57"/>
    </row>
    <row r="99" ht="18" customHeight="1" spans="1:7">
      <c r="A99" s="51">
        <v>31199</v>
      </c>
      <c r="B99" s="52" t="s">
        <v>1789</v>
      </c>
      <c r="C99" s="55">
        <f t="shared" si="6"/>
        <v>0</v>
      </c>
      <c r="D99" s="59">
        <f t="shared" si="7"/>
        <v>0</v>
      </c>
      <c r="E99" s="57"/>
      <c r="F99" s="57"/>
      <c r="G99" s="57"/>
    </row>
    <row r="100" s="29" customFormat="1" ht="18" customHeight="1" spans="1:7">
      <c r="A100" s="46">
        <v>312</v>
      </c>
      <c r="B100" s="47" t="s">
        <v>1790</v>
      </c>
      <c r="C100" s="60">
        <f t="shared" si="6"/>
        <v>0</v>
      </c>
      <c r="D100" s="59">
        <f t="shared" si="7"/>
        <v>0</v>
      </c>
      <c r="E100" s="59"/>
      <c r="F100" s="59"/>
      <c r="G100" s="59"/>
    </row>
    <row r="101" ht="18" customHeight="1" spans="1:7">
      <c r="A101" s="51">
        <v>31201</v>
      </c>
      <c r="B101" s="52" t="s">
        <v>1788</v>
      </c>
      <c r="C101" s="55">
        <f t="shared" si="6"/>
        <v>0</v>
      </c>
      <c r="D101" s="59">
        <f t="shared" si="7"/>
        <v>0</v>
      </c>
      <c r="E101" s="57"/>
      <c r="F101" s="57"/>
      <c r="G101" s="57"/>
    </row>
    <row r="102" ht="18" customHeight="1" spans="1:7">
      <c r="A102" s="51">
        <v>31203</v>
      </c>
      <c r="B102" s="52" t="s">
        <v>1791</v>
      </c>
      <c r="C102" s="55">
        <f t="shared" si="6"/>
        <v>0</v>
      </c>
      <c r="D102" s="59">
        <f t="shared" si="7"/>
        <v>0</v>
      </c>
      <c r="E102" s="57"/>
      <c r="F102" s="57"/>
      <c r="G102" s="57"/>
    </row>
    <row r="103" ht="18" customHeight="1" spans="1:7">
      <c r="A103" s="51">
        <v>31204</v>
      </c>
      <c r="B103" s="52" t="s">
        <v>1792</v>
      </c>
      <c r="C103" s="55">
        <f t="shared" si="6"/>
        <v>0</v>
      </c>
      <c r="D103" s="59">
        <f t="shared" si="7"/>
        <v>0</v>
      </c>
      <c r="E103" s="57"/>
      <c r="F103" s="57"/>
      <c r="G103" s="57"/>
    </row>
    <row r="104" ht="18" customHeight="1" spans="1:7">
      <c r="A104" s="51">
        <v>31205</v>
      </c>
      <c r="B104" s="52" t="s">
        <v>1793</v>
      </c>
      <c r="C104" s="55">
        <f t="shared" si="6"/>
        <v>0</v>
      </c>
      <c r="D104" s="59">
        <f t="shared" si="7"/>
        <v>0</v>
      </c>
      <c r="E104" s="57"/>
      <c r="F104" s="57"/>
      <c r="G104" s="57"/>
    </row>
    <row r="105" ht="18" customHeight="1" spans="1:7">
      <c r="A105" s="51">
        <v>31299</v>
      </c>
      <c r="B105" s="52" t="s">
        <v>1789</v>
      </c>
      <c r="C105" s="55">
        <f t="shared" si="6"/>
        <v>0</v>
      </c>
      <c r="D105" s="59">
        <f t="shared" si="7"/>
        <v>0</v>
      </c>
      <c r="E105" s="57"/>
      <c r="F105" s="57"/>
      <c r="G105" s="57"/>
    </row>
    <row r="106" s="29" customFormat="1" ht="18" customHeight="1" spans="1:7">
      <c r="A106" s="46">
        <v>313</v>
      </c>
      <c r="B106" s="47" t="s">
        <v>1794</v>
      </c>
      <c r="C106" s="60">
        <f t="shared" si="6"/>
        <v>0</v>
      </c>
      <c r="D106" s="59">
        <f t="shared" si="7"/>
        <v>0</v>
      </c>
      <c r="E106" s="59"/>
      <c r="F106" s="59"/>
      <c r="G106" s="59"/>
    </row>
    <row r="107" ht="18" customHeight="1" spans="1:7">
      <c r="A107" s="51">
        <v>31302</v>
      </c>
      <c r="B107" s="52" t="s">
        <v>1795</v>
      </c>
      <c r="C107" s="55">
        <f t="shared" si="6"/>
        <v>0</v>
      </c>
      <c r="D107" s="59">
        <f t="shared" si="7"/>
        <v>0</v>
      </c>
      <c r="E107" s="57"/>
      <c r="F107" s="57"/>
      <c r="G107" s="57"/>
    </row>
    <row r="108" ht="18" customHeight="1" spans="1:7">
      <c r="A108" s="51">
        <v>31303</v>
      </c>
      <c r="B108" s="52" t="s">
        <v>636</v>
      </c>
      <c r="C108" s="55">
        <f t="shared" si="6"/>
        <v>0</v>
      </c>
      <c r="D108" s="59">
        <f t="shared" si="7"/>
        <v>0</v>
      </c>
      <c r="E108" s="57"/>
      <c r="F108" s="57"/>
      <c r="G108" s="57"/>
    </row>
    <row r="109" ht="18" customHeight="1" spans="1:7">
      <c r="A109" s="51">
        <v>31304</v>
      </c>
      <c r="B109" s="52" t="s">
        <v>647</v>
      </c>
      <c r="C109" s="55">
        <f t="shared" si="6"/>
        <v>0</v>
      </c>
      <c r="D109" s="59">
        <f t="shared" si="7"/>
        <v>0</v>
      </c>
      <c r="E109" s="57"/>
      <c r="F109" s="57"/>
      <c r="G109" s="57"/>
    </row>
    <row r="110" s="29" customFormat="1" ht="18" customHeight="1" spans="1:7">
      <c r="A110" s="46">
        <v>399</v>
      </c>
      <c r="B110" s="47" t="s">
        <v>44</v>
      </c>
      <c r="C110" s="60">
        <f t="shared" si="6"/>
        <v>0</v>
      </c>
      <c r="D110" s="59">
        <f t="shared" si="7"/>
        <v>0</v>
      </c>
      <c r="E110" s="59"/>
      <c r="F110" s="59"/>
      <c r="G110" s="59"/>
    </row>
    <row r="111" ht="18" customHeight="1" spans="1:7">
      <c r="A111" s="51">
        <v>39906</v>
      </c>
      <c r="B111" s="52" t="s">
        <v>1796</v>
      </c>
      <c r="C111" s="55">
        <f t="shared" si="6"/>
        <v>0</v>
      </c>
      <c r="D111" s="59">
        <f t="shared" si="7"/>
        <v>0</v>
      </c>
      <c r="E111" s="57"/>
      <c r="F111" s="57"/>
      <c r="G111" s="57"/>
    </row>
    <row r="112" ht="18" customHeight="1" spans="1:7">
      <c r="A112" s="51">
        <v>39907</v>
      </c>
      <c r="B112" s="52" t="s">
        <v>1797</v>
      </c>
      <c r="C112" s="55">
        <f t="shared" si="6"/>
        <v>0</v>
      </c>
      <c r="D112" s="59">
        <f t="shared" si="7"/>
        <v>0</v>
      </c>
      <c r="E112" s="57"/>
      <c r="F112" s="57"/>
      <c r="G112" s="57"/>
    </row>
    <row r="113" ht="28.5" spans="1:7">
      <c r="A113" s="51">
        <v>39908</v>
      </c>
      <c r="B113" s="52" t="s">
        <v>1798</v>
      </c>
      <c r="C113" s="55">
        <f t="shared" si="6"/>
        <v>0</v>
      </c>
      <c r="D113" s="59">
        <f t="shared" si="7"/>
        <v>0</v>
      </c>
      <c r="E113" s="57"/>
      <c r="F113" s="57"/>
      <c r="G113" s="57"/>
    </row>
    <row r="114" ht="18" customHeight="1" spans="1:7">
      <c r="A114" s="51">
        <v>39999</v>
      </c>
      <c r="B114" s="52" t="s">
        <v>44</v>
      </c>
      <c r="C114" s="55">
        <f t="shared" si="6"/>
        <v>0</v>
      </c>
      <c r="D114" s="59">
        <f t="shared" si="7"/>
        <v>0</v>
      </c>
      <c r="E114" s="57"/>
      <c r="F114" s="57"/>
      <c r="G114" s="57"/>
    </row>
    <row r="115" ht="21.75" customHeight="1"/>
  </sheetData>
  <mergeCells count="7">
    <mergeCell ref="A2:G2"/>
    <mergeCell ref="D4:F4"/>
    <mergeCell ref="A6:B6"/>
    <mergeCell ref="A4:A5"/>
    <mergeCell ref="B4:B5"/>
    <mergeCell ref="C4:C5"/>
    <mergeCell ref="G4:G5"/>
  </mergeCells>
  <pageMargins left="0.7" right="0.7" top="0.75" bottom="0.75" header="0.3" footer="0.3"/>
  <pageSetup paperSize="9" orientation="portrait"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zoomScaleSheetLayoutView="60" workbookViewId="0">
      <selection activeCell="D5" sqref="D5"/>
    </sheetView>
  </sheetViews>
  <sheetFormatPr defaultColWidth="9" defaultRowHeight="14.25" outlineLevelCol="5"/>
  <cols>
    <col min="1" max="1" width="3.75" style="13" customWidth="1"/>
    <col min="2" max="2" width="26.125" style="13" customWidth="1"/>
    <col min="3" max="3" width="14.875" style="13" customWidth="1"/>
    <col min="4" max="4" width="12.5" style="13" customWidth="1"/>
    <col min="5" max="5" width="10.125" style="13" customWidth="1"/>
    <col min="6" max="6" width="13.875" style="13" customWidth="1"/>
    <col min="7" max="16384" width="9" style="13"/>
  </cols>
  <sheetData>
    <row r="1" ht="38.25" customHeight="1" spans="1:6">
      <c r="A1" s="14" t="s">
        <v>1799</v>
      </c>
      <c r="B1" s="14"/>
      <c r="C1" s="14"/>
      <c r="D1" s="14"/>
      <c r="E1" s="14"/>
      <c r="F1" s="14"/>
    </row>
    <row r="2" s="12" customFormat="1" ht="28.5" customHeight="1" spans="1:6">
      <c r="A2" s="15"/>
      <c r="B2" s="15"/>
      <c r="C2" s="16"/>
      <c r="D2" s="16"/>
      <c r="F2" s="17" t="s">
        <v>52</v>
      </c>
    </row>
    <row r="3" s="12" customFormat="1" ht="30" customHeight="1" spans="1:6">
      <c r="A3" s="18" t="s">
        <v>1800</v>
      </c>
      <c r="B3" s="18" t="s">
        <v>53</v>
      </c>
      <c r="C3" s="18" t="s">
        <v>1801</v>
      </c>
      <c r="D3" s="19" t="s">
        <v>1802</v>
      </c>
      <c r="E3" s="20" t="s">
        <v>1803</v>
      </c>
      <c r="F3" s="18" t="s">
        <v>1804</v>
      </c>
    </row>
    <row r="4" ht="30" customHeight="1" spans="1:6">
      <c r="A4" s="18"/>
      <c r="B4" s="18"/>
      <c r="C4" s="18" t="s">
        <v>1646</v>
      </c>
      <c r="D4" s="18" t="s">
        <v>1646</v>
      </c>
      <c r="E4" s="21"/>
      <c r="F4" s="18"/>
    </row>
    <row r="5" ht="31.5" customHeight="1" spans="1:6">
      <c r="A5" s="22" t="s">
        <v>5</v>
      </c>
      <c r="B5" s="22"/>
      <c r="C5" s="22">
        <f>SUM(C6:C10)</f>
        <v>0</v>
      </c>
      <c r="D5" s="22">
        <f>SUM(D6:D10)</f>
        <v>0</v>
      </c>
      <c r="E5" s="23" t="e">
        <f t="shared" ref="E5:E10" si="0">(1-D5/C5)*100</f>
        <v>#DIV/0!</v>
      </c>
      <c r="F5" s="22"/>
    </row>
    <row r="6" ht="43.5" customHeight="1" spans="1:6">
      <c r="A6" s="22">
        <v>1</v>
      </c>
      <c r="B6" s="24" t="s">
        <v>1805</v>
      </c>
      <c r="C6" s="25"/>
      <c r="D6" s="25"/>
      <c r="E6" s="23" t="e">
        <f t="shared" si="0"/>
        <v>#DIV/0!</v>
      </c>
      <c r="F6" s="22"/>
    </row>
    <row r="7" ht="43.5" customHeight="1" spans="1:6">
      <c r="A7" s="22">
        <v>2</v>
      </c>
      <c r="B7" s="24" t="s">
        <v>1806</v>
      </c>
      <c r="C7" s="25"/>
      <c r="D7" s="25"/>
      <c r="E7" s="23" t="e">
        <f t="shared" si="0"/>
        <v>#DIV/0!</v>
      </c>
      <c r="F7" s="25"/>
    </row>
    <row r="8" ht="43.5" customHeight="1" spans="1:6">
      <c r="A8" s="22"/>
      <c r="B8" s="24" t="s">
        <v>1807</v>
      </c>
      <c r="C8" s="25"/>
      <c r="D8" s="25"/>
      <c r="E8" s="23" t="e">
        <f t="shared" si="0"/>
        <v>#DIV/0!</v>
      </c>
      <c r="F8" s="25"/>
    </row>
    <row r="9" ht="43.5" customHeight="1" spans="1:6">
      <c r="A9" s="22">
        <v>3</v>
      </c>
      <c r="B9" s="24" t="s">
        <v>1808</v>
      </c>
      <c r="C9" s="25"/>
      <c r="D9" s="25"/>
      <c r="E9" s="23" t="e">
        <f t="shared" si="0"/>
        <v>#DIV/0!</v>
      </c>
      <c r="F9" s="25"/>
    </row>
    <row r="10" ht="43.5" customHeight="1" spans="1:6">
      <c r="A10" s="22">
        <v>4</v>
      </c>
      <c r="B10" s="24" t="s">
        <v>1809</v>
      </c>
      <c r="C10" s="25"/>
      <c r="D10" s="25"/>
      <c r="E10" s="23" t="e">
        <f t="shared" si="0"/>
        <v>#DIV/0!</v>
      </c>
      <c r="F10" s="26"/>
    </row>
    <row r="12" ht="24" customHeight="1" spans="2:6">
      <c r="B12" s="27" t="s">
        <v>1810</v>
      </c>
      <c r="C12" s="27"/>
      <c r="D12" s="27"/>
      <c r="E12" s="27"/>
      <c r="F12" s="27"/>
    </row>
    <row r="13" ht="24" customHeight="1" spans="2:6">
      <c r="B13" s="28" t="s">
        <v>1811</v>
      </c>
      <c r="C13" s="27"/>
      <c r="D13" s="27"/>
      <c r="E13" s="27"/>
      <c r="F13" s="27"/>
    </row>
    <row r="14" ht="24" customHeight="1" spans="2:6">
      <c r="B14" s="28" t="s">
        <v>1812</v>
      </c>
      <c r="C14" s="28"/>
      <c r="D14" s="28"/>
      <c r="E14" s="28"/>
      <c r="F14" s="28"/>
    </row>
  </sheetData>
  <mergeCells count="12">
    <mergeCell ref="A1:F1"/>
    <mergeCell ref="A2:B2"/>
    <mergeCell ref="C2:D2"/>
    <mergeCell ref="A5:B5"/>
    <mergeCell ref="B12:F12"/>
    <mergeCell ref="B13:F13"/>
    <mergeCell ref="B14:F14"/>
    <mergeCell ref="A3:A4"/>
    <mergeCell ref="A7:A8"/>
    <mergeCell ref="B3:B4"/>
    <mergeCell ref="E3:E4"/>
    <mergeCell ref="F3:F4"/>
  </mergeCells>
  <pageMargins left="0.71" right="0.71" top="0.75" bottom="0.75" header="0.31" footer="0.31"/>
  <pageSetup paperSize="9" orientation="portrait" horizontalDpi="600" vertic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4"/>
  <sheetViews>
    <sheetView zoomScaleSheetLayoutView="60" workbookViewId="0">
      <selection activeCell="G25" sqref="G25"/>
    </sheetView>
  </sheetViews>
  <sheetFormatPr defaultColWidth="8" defaultRowHeight="14.25"/>
  <cols>
    <col min="1" max="3" width="4.625" style="1" customWidth="1"/>
    <col min="4" max="4" width="8.625" style="1" customWidth="1"/>
    <col min="5" max="5" width="10.25" style="1" customWidth="1"/>
    <col min="6" max="6" width="7.375" style="1" customWidth="1"/>
    <col min="7" max="7" width="7" style="1" customWidth="1"/>
    <col min="8" max="8" width="7.375" style="1" customWidth="1"/>
    <col min="9" max="9" width="7.875" style="1" customWidth="1"/>
    <col min="10" max="10" width="7" style="1" customWidth="1"/>
    <col min="11" max="11" width="10.125" style="1" customWidth="1"/>
    <col min="12" max="12" width="8.5" style="1"/>
    <col min="13" max="16384" width="8" style="1"/>
  </cols>
  <sheetData>
    <row r="1" spans="1:2">
      <c r="A1" s="2"/>
      <c r="B1" s="2"/>
    </row>
    <row r="2" ht="28.5" customHeight="1" spans="1:11">
      <c r="A2" s="3" t="s">
        <v>1813</v>
      </c>
      <c r="B2" s="4"/>
      <c r="C2" s="4"/>
      <c r="D2" s="4"/>
      <c r="E2" s="4"/>
      <c r="F2" s="4"/>
      <c r="G2" s="4"/>
      <c r="H2" s="4"/>
      <c r="I2" s="4"/>
      <c r="J2" s="4"/>
      <c r="K2" s="4"/>
    </row>
    <row r="3" ht="21.75" customHeight="1" spans="1:11">
      <c r="A3" s="5"/>
      <c r="K3" s="10" t="s">
        <v>52</v>
      </c>
    </row>
    <row r="4" ht="15.4" customHeight="1" spans="1:11">
      <c r="A4" s="6" t="s">
        <v>1814</v>
      </c>
      <c r="B4" s="6" t="s">
        <v>54</v>
      </c>
      <c r="C4" s="6" t="s">
        <v>54</v>
      </c>
      <c r="D4" s="6" t="s">
        <v>54</v>
      </c>
      <c r="E4" s="6" t="s">
        <v>1815</v>
      </c>
      <c r="F4" s="6" t="s">
        <v>1816</v>
      </c>
      <c r="G4" s="6" t="s">
        <v>1817</v>
      </c>
      <c r="H4" s="6" t="s">
        <v>54</v>
      </c>
      <c r="I4" s="6" t="s">
        <v>54</v>
      </c>
      <c r="J4" s="6" t="s">
        <v>54</v>
      </c>
      <c r="K4" s="6" t="s">
        <v>54</v>
      </c>
    </row>
    <row r="5" ht="46.5" customHeight="1" spans="1:11">
      <c r="A5" s="6" t="s">
        <v>4</v>
      </c>
      <c r="B5" s="6" t="s">
        <v>54</v>
      </c>
      <c r="C5" s="6" t="s">
        <v>54</v>
      </c>
      <c r="D5" s="6" t="s">
        <v>2</v>
      </c>
      <c r="E5" s="6"/>
      <c r="F5" s="6"/>
      <c r="G5" s="6" t="s">
        <v>5</v>
      </c>
      <c r="H5" s="6" t="s">
        <v>68</v>
      </c>
      <c r="I5" s="6" t="s">
        <v>54</v>
      </c>
      <c r="J5" s="6" t="s">
        <v>54</v>
      </c>
      <c r="K5" s="6" t="s">
        <v>69</v>
      </c>
    </row>
    <row r="6" ht="15.4" customHeight="1" spans="1:11">
      <c r="A6" s="6" t="s">
        <v>54</v>
      </c>
      <c r="B6" s="6" t="s">
        <v>54</v>
      </c>
      <c r="C6" s="6" t="s">
        <v>54</v>
      </c>
      <c r="D6" s="6" t="s">
        <v>54</v>
      </c>
      <c r="E6" s="6"/>
      <c r="F6" s="6"/>
      <c r="G6" s="6" t="s">
        <v>54</v>
      </c>
      <c r="H6" s="6" t="s">
        <v>70</v>
      </c>
      <c r="I6" s="6" t="s">
        <v>71</v>
      </c>
      <c r="J6" s="6" t="s">
        <v>72</v>
      </c>
      <c r="K6" s="6"/>
    </row>
    <row r="7" spans="1:11">
      <c r="A7" s="6" t="s">
        <v>54</v>
      </c>
      <c r="B7" s="6" t="s">
        <v>54</v>
      </c>
      <c r="C7" s="6" t="s">
        <v>54</v>
      </c>
      <c r="D7" s="6" t="s">
        <v>54</v>
      </c>
      <c r="E7" s="6"/>
      <c r="F7" s="6"/>
      <c r="G7" s="6" t="s">
        <v>54</v>
      </c>
      <c r="H7" s="6" t="s">
        <v>54</v>
      </c>
      <c r="I7" s="6" t="s">
        <v>54</v>
      </c>
      <c r="J7" s="6" t="s">
        <v>54</v>
      </c>
      <c r="K7" s="6"/>
    </row>
    <row r="8" ht="20" customHeight="1" spans="1:12">
      <c r="A8" s="7" t="s">
        <v>5</v>
      </c>
      <c r="B8" s="7"/>
      <c r="C8" s="7"/>
      <c r="D8" s="7"/>
      <c r="E8" s="8">
        <f>SUM(E9:E14)</f>
        <v>0</v>
      </c>
      <c r="F8" s="8">
        <f t="shared" ref="F8:K8" si="0">SUM(F9:F14)</f>
        <v>0</v>
      </c>
      <c r="G8" s="8">
        <f>SUM(H8+K8)</f>
        <v>0</v>
      </c>
      <c r="H8" s="8">
        <f>SUM(I8+J8)</f>
        <v>0</v>
      </c>
      <c r="I8" s="8">
        <f t="shared" si="0"/>
        <v>0</v>
      </c>
      <c r="J8" s="8">
        <f t="shared" si="0"/>
        <v>0</v>
      </c>
      <c r="K8" s="8">
        <f t="shared" si="0"/>
        <v>0</v>
      </c>
      <c r="L8" s="11"/>
    </row>
    <row r="9" ht="20" customHeight="1" spans="1:12">
      <c r="A9" s="9" t="s">
        <v>54</v>
      </c>
      <c r="B9" s="9" t="s">
        <v>54</v>
      </c>
      <c r="C9" s="9" t="s">
        <v>54</v>
      </c>
      <c r="D9" s="9" t="s">
        <v>54</v>
      </c>
      <c r="E9" s="8"/>
      <c r="F9" s="8"/>
      <c r="G9" s="8">
        <f t="shared" ref="G9:G14" si="1">SUM(H9+K9)</f>
        <v>0</v>
      </c>
      <c r="H9" s="8">
        <f t="shared" ref="H9:H14" si="2">SUM(I9+J9)</f>
        <v>0</v>
      </c>
      <c r="I9" s="8"/>
      <c r="J9" s="8"/>
      <c r="K9" s="8"/>
      <c r="L9" s="11"/>
    </row>
    <row r="10" ht="20" customHeight="1" spans="1:12">
      <c r="A10" s="9" t="s">
        <v>54</v>
      </c>
      <c r="B10" s="9" t="s">
        <v>54</v>
      </c>
      <c r="C10" s="9" t="s">
        <v>54</v>
      </c>
      <c r="D10" s="9" t="s">
        <v>54</v>
      </c>
      <c r="E10" s="8"/>
      <c r="F10" s="8"/>
      <c r="G10" s="8">
        <f t="shared" si="1"/>
        <v>0</v>
      </c>
      <c r="H10" s="8">
        <f t="shared" si="2"/>
        <v>0</v>
      </c>
      <c r="I10" s="8"/>
      <c r="J10" s="8"/>
      <c r="K10" s="8"/>
      <c r="L10" s="11"/>
    </row>
    <row r="11" ht="20" customHeight="1" spans="1:12">
      <c r="A11" s="9" t="s">
        <v>54</v>
      </c>
      <c r="B11" s="9" t="s">
        <v>54</v>
      </c>
      <c r="C11" s="9" t="s">
        <v>54</v>
      </c>
      <c r="D11" s="9" t="s">
        <v>54</v>
      </c>
      <c r="E11" s="8"/>
      <c r="F11" s="8"/>
      <c r="G11" s="8">
        <f t="shared" si="1"/>
        <v>0</v>
      </c>
      <c r="H11" s="8">
        <f t="shared" si="2"/>
        <v>0</v>
      </c>
      <c r="I11" s="8"/>
      <c r="J11" s="8"/>
      <c r="K11" s="8"/>
      <c r="L11" s="11"/>
    </row>
    <row r="12" ht="20" customHeight="1" spans="1:12">
      <c r="A12" s="9" t="s">
        <v>54</v>
      </c>
      <c r="B12" s="9" t="s">
        <v>54</v>
      </c>
      <c r="C12" s="9" t="s">
        <v>54</v>
      </c>
      <c r="D12" s="9" t="s">
        <v>54</v>
      </c>
      <c r="E12" s="8"/>
      <c r="F12" s="8"/>
      <c r="G12" s="8">
        <f t="shared" si="1"/>
        <v>0</v>
      </c>
      <c r="H12" s="8">
        <f t="shared" si="2"/>
        <v>0</v>
      </c>
      <c r="I12" s="8"/>
      <c r="J12" s="8"/>
      <c r="K12" s="8"/>
      <c r="L12" s="11"/>
    </row>
    <row r="13" ht="20" customHeight="1" spans="1:12">
      <c r="A13" s="9" t="s">
        <v>54</v>
      </c>
      <c r="B13" s="9" t="s">
        <v>54</v>
      </c>
      <c r="C13" s="9" t="s">
        <v>54</v>
      </c>
      <c r="D13" s="9" t="s">
        <v>54</v>
      </c>
      <c r="E13" s="8"/>
      <c r="F13" s="8"/>
      <c r="G13" s="8">
        <f t="shared" si="1"/>
        <v>0</v>
      </c>
      <c r="H13" s="8">
        <f t="shared" si="2"/>
        <v>0</v>
      </c>
      <c r="I13" s="8"/>
      <c r="J13" s="8"/>
      <c r="K13" s="8"/>
      <c r="L13" s="11"/>
    </row>
    <row r="14" ht="20" customHeight="1" spans="1:12">
      <c r="A14" s="9" t="s">
        <v>54</v>
      </c>
      <c r="B14" s="9" t="s">
        <v>54</v>
      </c>
      <c r="C14" s="9" t="s">
        <v>54</v>
      </c>
      <c r="D14" s="9" t="s">
        <v>54</v>
      </c>
      <c r="E14" s="8"/>
      <c r="F14" s="8"/>
      <c r="G14" s="8">
        <f t="shared" si="1"/>
        <v>0</v>
      </c>
      <c r="H14" s="8">
        <f t="shared" si="2"/>
        <v>0</v>
      </c>
      <c r="I14" s="8"/>
      <c r="J14" s="8"/>
      <c r="K14" s="8"/>
      <c r="L14" s="11"/>
    </row>
  </sheetData>
  <mergeCells count="21">
    <mergeCell ref="A1:B1"/>
    <mergeCell ref="A2:K2"/>
    <mergeCell ref="A4:D4"/>
    <mergeCell ref="G4:K4"/>
    <mergeCell ref="H5:J5"/>
    <mergeCell ref="A8:C8"/>
    <mergeCell ref="A9:C9"/>
    <mergeCell ref="A10:C10"/>
    <mergeCell ref="A11:C11"/>
    <mergeCell ref="A12:C12"/>
    <mergeCell ref="A13:C13"/>
    <mergeCell ref="A14:C14"/>
    <mergeCell ref="D5:D7"/>
    <mergeCell ref="E4:E7"/>
    <mergeCell ref="F4:F7"/>
    <mergeCell ref="G5:G7"/>
    <mergeCell ref="H6:H7"/>
    <mergeCell ref="I6:I7"/>
    <mergeCell ref="J6:J7"/>
    <mergeCell ref="K5:K7"/>
    <mergeCell ref="A5:C7"/>
  </mergeCells>
  <pageMargins left="0.7" right="0.7" top="0.75" bottom="0.75" header="0.3" footer="0.3"/>
  <pageSetup paperSize="9" orientation="portrait"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1、收支预算表</vt:lpstr>
      <vt:lpstr>2、收入预算表</vt:lpstr>
      <vt:lpstr>3、支出预算表</vt:lpstr>
      <vt:lpstr>4、财政拨款收支总表</vt:lpstr>
      <vt:lpstr>5、一般公共预算财政拨款功能科目支出预算表</vt:lpstr>
      <vt:lpstr>6.一般公共预算财政拨款经济分类支出预算表</vt:lpstr>
      <vt:lpstr>7、一般公共预算“三公”经费支出预算表</vt:lpstr>
      <vt:lpstr>8、政府性基金预算财政拨款收入支出预算表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WPS_4168059</cp:lastModifiedBy>
  <dcterms:created xsi:type="dcterms:W3CDTF">2019-05-07T01:46:00Z</dcterms:created>
  <cp:lastPrinted>2018-06-26T05:55:00Z</cp:lastPrinted>
  <dcterms:modified xsi:type="dcterms:W3CDTF">2025-07-14T08:11:14Z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0F31FE2D7CEB4C13A57E7101F805A3F0_13</vt:lpwstr>
  </property>
</Properties>
</file>